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jessesimon/Desktop/"/>
    </mc:Choice>
  </mc:AlternateContent>
  <xr:revisionPtr revIDLastSave="0" documentId="13_ncr:1_{AEB2BB30-8F79-0644-A7AC-3A6FD1AF2139}" xr6:coauthVersionLast="47" xr6:coauthVersionMax="47" xr10:uidLastSave="{00000000-0000-0000-0000-000000000000}"/>
  <bookViews>
    <workbookView xWindow="2840" yWindow="2160" windowWidth="25880" windowHeight="16180" activeTab="1" xr2:uid="{00000000-000D-0000-FFFF-FFFF00000000}"/>
  </bookViews>
  <sheets>
    <sheet name="Credit" sheetId="1" r:id="rId1"/>
    <sheet name="M1 Winter 2022" sheetId="2" r:id="rId2"/>
    <sheet name="Semester Year" sheetId="3" r:id="rId3"/>
    <sheet name="Exam %s" sheetId="4" r:id="rId4"/>
    <sheet name="AMBOSS QBank" sheetId="5" r:id="rId5"/>
    <sheet name="Boards and Beyond" sheetId="6" r:id="rId6"/>
    <sheet name="Pathoma" sheetId="7" r:id="rId7"/>
    <sheet name="Sketchy Pharm" sheetId="8" r:id="rId8"/>
    <sheet name="Sketchy Micro" sheetId="9" r:id="rId9"/>
    <sheet name="Empty" sheetId="10" state="hidden" r:id="rId10"/>
    <sheet name="Class 1 (Example)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4" i="9" l="1"/>
  <c r="F124" i="9"/>
  <c r="F110" i="9"/>
  <c r="F104" i="9"/>
  <c r="F98" i="9"/>
  <c r="F96" i="9"/>
  <c r="F90" i="9"/>
  <c r="F86" i="9"/>
  <c r="F82" i="9"/>
  <c r="F72" i="9"/>
  <c r="F68" i="9"/>
  <c r="F63" i="9"/>
  <c r="F53" i="9"/>
  <c r="F49" i="9"/>
  <c r="F46" i="9"/>
  <c r="F41" i="9"/>
  <c r="F37" i="9"/>
  <c r="F26" i="9"/>
  <c r="F22" i="9"/>
  <c r="F19" i="9"/>
  <c r="F11" i="9"/>
  <c r="F4" i="9"/>
  <c r="F1" i="9"/>
  <c r="F157" i="8"/>
  <c r="F153" i="8"/>
  <c r="F146" i="8"/>
  <c r="F141" i="8"/>
  <c r="F136" i="8"/>
  <c r="F131" i="8"/>
  <c r="F127" i="8"/>
  <c r="F121" i="8"/>
  <c r="F116" i="8"/>
  <c r="F113" i="8"/>
  <c r="F109" i="8"/>
  <c r="F100" i="8"/>
  <c r="F97" i="8"/>
  <c r="F92" i="8"/>
  <c r="F89" i="8"/>
  <c r="F84" i="8"/>
  <c r="F80" i="8"/>
  <c r="F75" i="8"/>
  <c r="F68" i="8"/>
  <c r="F64" i="8"/>
  <c r="F56" i="8"/>
  <c r="F50" i="8"/>
  <c r="F46" i="8"/>
  <c r="F41" i="8"/>
  <c r="F38" i="8"/>
  <c r="F32" i="8"/>
  <c r="F27" i="8"/>
  <c r="F22" i="8"/>
  <c r="F19" i="8"/>
  <c r="F12" i="8"/>
  <c r="F4" i="8"/>
  <c r="F1" i="8"/>
  <c r="K160" i="7"/>
  <c r="C157" i="7"/>
  <c r="C156" i="7"/>
  <c r="C155" i="7"/>
  <c r="C154" i="7"/>
  <c r="C153" i="7"/>
  <c r="F152" i="7"/>
  <c r="C152" i="7"/>
  <c r="C151" i="7"/>
  <c r="C150" i="7"/>
  <c r="C149" i="7"/>
  <c r="C148" i="7"/>
  <c r="C147" i="7"/>
  <c r="C146" i="7"/>
  <c r="F145" i="7"/>
  <c r="C145" i="7"/>
  <c r="C141" i="7"/>
  <c r="C140" i="7"/>
  <c r="C139" i="7"/>
  <c r="C138" i="7"/>
  <c r="C137" i="7"/>
  <c r="C136" i="7"/>
  <c r="C135" i="7"/>
  <c r="C134" i="7"/>
  <c r="F133" i="7"/>
  <c r="C133" i="7"/>
  <c r="C132" i="7"/>
  <c r="C131" i="7"/>
  <c r="C130" i="7"/>
  <c r="C129" i="7"/>
  <c r="F128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F116" i="7"/>
  <c r="C116" i="7"/>
  <c r="C115" i="7"/>
  <c r="C114" i="7"/>
  <c r="C113" i="7"/>
  <c r="C112" i="7"/>
  <c r="F111" i="7"/>
  <c r="C111" i="7"/>
  <c r="C110" i="7"/>
  <c r="C109" i="7"/>
  <c r="C108" i="7"/>
  <c r="C107" i="7"/>
  <c r="C106" i="7"/>
  <c r="C105" i="7"/>
  <c r="C104" i="7"/>
  <c r="F103" i="7"/>
  <c r="C103" i="7"/>
  <c r="C102" i="7"/>
  <c r="C101" i="7"/>
  <c r="C100" i="7"/>
  <c r="C99" i="7"/>
  <c r="C98" i="7"/>
  <c r="C97" i="7"/>
  <c r="C96" i="7"/>
  <c r="C95" i="7"/>
  <c r="C94" i="7"/>
  <c r="F93" i="7"/>
  <c r="C93" i="7"/>
  <c r="C92" i="7"/>
  <c r="C91" i="7"/>
  <c r="C90" i="7"/>
  <c r="F89" i="7"/>
  <c r="C89" i="7"/>
  <c r="E88" i="7"/>
  <c r="C88" i="7"/>
  <c r="C87" i="7"/>
  <c r="C86" i="7"/>
  <c r="C85" i="7"/>
  <c r="C84" i="7"/>
  <c r="C83" i="7"/>
  <c r="C82" i="7"/>
  <c r="C81" i="7"/>
  <c r="F80" i="7"/>
  <c r="C80" i="7"/>
  <c r="C79" i="7"/>
  <c r="C78" i="7"/>
  <c r="C77" i="7"/>
  <c r="C76" i="7"/>
  <c r="C75" i="7"/>
  <c r="C74" i="7"/>
  <c r="C73" i="7"/>
  <c r="C72" i="7"/>
  <c r="C71" i="7"/>
  <c r="F70" i="7"/>
  <c r="C70" i="7"/>
  <c r="C69" i="7"/>
  <c r="C68" i="7"/>
  <c r="C67" i="7"/>
  <c r="C66" i="7"/>
  <c r="C65" i="7"/>
  <c r="C64" i="7"/>
  <c r="C63" i="7"/>
  <c r="F62" i="7"/>
  <c r="C62" i="7"/>
  <c r="C61" i="7"/>
  <c r="C60" i="7"/>
  <c r="C59" i="7"/>
  <c r="C58" i="7"/>
  <c r="C57" i="7"/>
  <c r="F56" i="7"/>
  <c r="C56" i="7"/>
  <c r="C55" i="7"/>
  <c r="C54" i="7"/>
  <c r="C53" i="7"/>
  <c r="C52" i="7"/>
  <c r="C51" i="7"/>
  <c r="C50" i="7"/>
  <c r="C49" i="7"/>
  <c r="C48" i="7"/>
  <c r="C47" i="7"/>
  <c r="F46" i="7"/>
  <c r="C46" i="7"/>
  <c r="C43" i="7"/>
  <c r="C42" i="7"/>
  <c r="C41" i="7"/>
  <c r="C40" i="7"/>
  <c r="C39" i="7"/>
  <c r="C36" i="7"/>
  <c r="C35" i="7"/>
  <c r="F34" i="7"/>
  <c r="C34" i="7"/>
  <c r="C33" i="7"/>
  <c r="C32" i="7"/>
  <c r="C31" i="7"/>
  <c r="C30" i="7"/>
  <c r="C29" i="7"/>
  <c r="F28" i="7"/>
  <c r="C28" i="7"/>
  <c r="C27" i="7"/>
  <c r="C26" i="7"/>
  <c r="C25" i="7"/>
  <c r="C24" i="7"/>
  <c r="C23" i="7"/>
  <c r="C22" i="7"/>
  <c r="C21" i="7"/>
  <c r="F20" i="7"/>
  <c r="F1" i="7" s="1"/>
  <c r="C20" i="7"/>
  <c r="C19" i="7"/>
  <c r="C18" i="7"/>
  <c r="C17" i="7"/>
  <c r="C16" i="7"/>
  <c r="C15" i="7"/>
  <c r="C14" i="7"/>
  <c r="C13" i="7"/>
  <c r="C12" i="7"/>
  <c r="C11" i="7"/>
  <c r="F10" i="7"/>
  <c r="C10" i="7"/>
  <c r="C9" i="7"/>
  <c r="C8" i="7"/>
  <c r="C7" i="7"/>
  <c r="C6" i="7"/>
  <c r="C5" i="7"/>
  <c r="C4" i="7"/>
  <c r="F3" i="7"/>
  <c r="C3" i="7"/>
  <c r="B544" i="6"/>
  <c r="G498" i="6"/>
  <c r="G464" i="6"/>
  <c r="G437" i="6"/>
  <c r="G411" i="6"/>
  <c r="G359" i="6"/>
  <c r="G332" i="6"/>
  <c r="G290" i="6"/>
  <c r="G270" i="6"/>
  <c r="G236" i="6"/>
  <c r="G204" i="6"/>
  <c r="G180" i="6"/>
  <c r="G168" i="6"/>
  <c r="G115" i="6"/>
  <c r="G102" i="6"/>
  <c r="G87" i="6"/>
  <c r="G69" i="6"/>
  <c r="G59" i="6"/>
  <c r="G53" i="6"/>
  <c r="G38" i="6"/>
  <c r="G3" i="6"/>
  <c r="G1" i="6" s="1"/>
  <c r="C99" i="5"/>
  <c r="C96" i="5"/>
  <c r="C93" i="5"/>
  <c r="C90" i="5"/>
  <c r="C86" i="5"/>
  <c r="C82" i="5"/>
  <c r="C78" i="5"/>
  <c r="C73" i="5"/>
  <c r="C67" i="5"/>
  <c r="C62" i="5"/>
  <c r="C57" i="5"/>
  <c r="C51" i="5"/>
  <c r="C46" i="5"/>
  <c r="C41" i="5"/>
  <c r="C35" i="5"/>
  <c r="C27" i="5"/>
  <c r="C20" i="5"/>
  <c r="C11" i="5"/>
  <c r="C2" i="5"/>
  <c r="E69" i="4"/>
  <c r="E63" i="4"/>
  <c r="E57" i="4"/>
  <c r="E48" i="4"/>
  <c r="E42" i="4"/>
  <c r="E36" i="4"/>
  <c r="E30" i="4"/>
  <c r="E24" i="4"/>
  <c r="E18" i="4"/>
  <c r="E12" i="4"/>
  <c r="E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</rPr>
          <t>Suspended cards EXCLUDE cards tagged STEP1_DELETE
	-Jesse Simon</t>
        </r>
      </text>
    </comment>
  </commentList>
</comments>
</file>

<file path=xl/sharedStrings.xml><?xml version="1.0" encoding="utf-8"?>
<sst xmlns="http://schemas.openxmlformats.org/spreadsheetml/2006/main" count="2516" uniqueCount="1704">
  <si>
    <r>
      <rPr>
        <sz val="10"/>
        <color theme="1"/>
        <rFont val="Arial"/>
      </rPr>
      <t xml:space="preserve">Current sheet last edited by </t>
    </r>
    <r>
      <rPr>
        <b/>
        <sz val="10"/>
        <color theme="1"/>
        <rFont val="Arial"/>
      </rPr>
      <t>Jesse Simon</t>
    </r>
    <r>
      <rPr>
        <sz val="10"/>
        <color theme="1"/>
        <rFont val="Arial"/>
      </rPr>
      <t xml:space="preserve"> (12/2021)</t>
    </r>
  </si>
  <si>
    <t>Step resource runtimes &amp; Anking count</t>
  </si>
  <si>
    <t>Step resources + 6 week schedule:</t>
  </si>
  <si>
    <t>https://www.reddit.com/r/medicalschoolanki/comments/cjd3n4/the_wildcard_workflow_for_ms0sms2s/</t>
  </si>
  <si>
    <r>
      <rPr>
        <sz val="12"/>
        <rFont val="Calibri, Arial"/>
      </rPr>
      <t xml:space="preserve">Original Post by </t>
    </r>
    <r>
      <rPr>
        <b/>
        <sz val="12"/>
        <rFont val="Calibri, Arial"/>
      </rPr>
      <t>u/ImmunocompromisedDos</t>
    </r>
    <r>
      <rPr>
        <sz val="12"/>
        <rFont val="Calibri, Arial"/>
      </rPr>
      <t xml:space="preserve"> (~2018)
</t>
    </r>
    <r>
      <rPr>
        <sz val="12"/>
        <color rgb="FF000000"/>
        <rFont val="Calibri, Arial"/>
      </rPr>
      <t xml:space="preserve"> </t>
    </r>
    <r>
      <rPr>
        <u/>
        <sz val="12"/>
        <color rgb="FF1155CC"/>
        <rFont val="Calibri, Arial"/>
      </rPr>
      <t>https://www.reddit.com/r/step1/comments/7rfip5/runtime_of_boards_and_beyond_pathoma_andor</t>
    </r>
    <r>
      <rPr>
        <sz val="12"/>
        <rFont val="Calibri, Arial"/>
      </rPr>
      <t xml:space="preserve">/ </t>
    </r>
  </si>
  <si>
    <r>
      <rPr>
        <b/>
        <sz val="10"/>
        <rFont val="Arial"/>
      </rPr>
      <t xml:space="preserve">Instructions:
</t>
    </r>
    <r>
      <rPr>
        <sz val="10"/>
        <rFont val="Arial"/>
      </rPr>
      <t xml:space="preserve">Duplicate this spreadsheet and edit however you like. 
Go to:
</t>
    </r>
    <r>
      <rPr>
        <u/>
        <sz val="10"/>
        <rFont val="Arial"/>
      </rPr>
      <t xml:space="preserve">File&gt;Make a copy
</t>
    </r>
    <r>
      <rPr>
        <sz val="10"/>
        <rFont val="Arial"/>
      </rPr>
      <t>Lectures and dates are copied/pasted from sylla</t>
    </r>
    <r>
      <rPr>
        <b/>
        <sz val="10"/>
        <rFont val="Arial"/>
      </rPr>
      <t xml:space="preserve">bi
</t>
    </r>
    <r>
      <rPr>
        <b/>
        <u/>
        <sz val="10"/>
        <color rgb="FF1155CC"/>
        <rFont val="Arial"/>
      </rPr>
      <t xml:space="preserve">https://www.youtube.com/watch?v=CkzmpNY_lXg
</t>
    </r>
    <r>
      <rPr>
        <sz val="10"/>
        <rFont val="Arial"/>
      </rPr>
      <t xml:space="preserve">Workflow outlined here: </t>
    </r>
    <r>
      <rPr>
        <u/>
        <sz val="10"/>
        <color rgb="FF1155CC"/>
        <rFont val="Arial"/>
      </rPr>
      <t>https://www.reddit.com/r/medicalschoolanki/comments/cjd3n4/the_wildcard_workflow_for_ms0sms2s/</t>
    </r>
    <r>
      <rPr>
        <sz val="10"/>
        <rFont val="Arial"/>
      </rPr>
      <t xml:space="preserve"> 				</t>
    </r>
  </si>
  <si>
    <t>Lectures</t>
  </si>
  <si>
    <t>Date</t>
  </si>
  <si>
    <t>Passes</t>
  </si>
  <si>
    <t>Difficulty (1-4)</t>
  </si>
  <si>
    <t>Lecture</t>
  </si>
  <si>
    <t>3rd Party</t>
  </si>
  <si>
    <t>Anki</t>
  </si>
  <si>
    <t>Challenges</t>
  </si>
  <si>
    <t>1. Overview of Nutrition and Population Health</t>
  </si>
  <si>
    <t>KEY</t>
  </si>
  <si>
    <t>Links</t>
  </si>
  <si>
    <t>2. Nutrition Screening, Assessment and Diagnosis</t>
  </si>
  <si>
    <t>Class 1</t>
  </si>
  <si>
    <t>Pathoma</t>
  </si>
  <si>
    <t>Master URL</t>
  </si>
  <si>
    <t>1. Introduction/History/Terminology/Routes of Administration</t>
  </si>
  <si>
    <t>Class 2</t>
  </si>
  <si>
    <t>Boards&amp;Beyond</t>
  </si>
  <si>
    <t>2. Dose Response Relationships Receptor Theory I</t>
  </si>
  <si>
    <t>Class 3</t>
  </si>
  <si>
    <t>Physeo</t>
  </si>
  <si>
    <t>M1 Winter 2022 Orientation: Introduction to Clinical Sciences</t>
  </si>
  <si>
    <t>Class 4</t>
  </si>
  <si>
    <t>EXAM</t>
  </si>
  <si>
    <t>3. Interprofessional Practice Nutrition Care Process</t>
  </si>
  <si>
    <t>Class 5</t>
  </si>
  <si>
    <t>Class 10</t>
  </si>
  <si>
    <t>4. Macronutrients</t>
  </si>
  <si>
    <t>Class 6</t>
  </si>
  <si>
    <t>Class 11</t>
  </si>
  <si>
    <t>3. Dose Response Relationships Receptor Theory II</t>
  </si>
  <si>
    <t>Class 7</t>
  </si>
  <si>
    <t>Class 12</t>
  </si>
  <si>
    <t>4. Kinetics of DrugAbsorption and Elimination Drug Metabolism and Distribution I</t>
  </si>
  <si>
    <t>Class 8</t>
  </si>
  <si>
    <t>Class 13</t>
  </si>
  <si>
    <t>1. Introduction to Immunology &amp; Cells of the immune system</t>
  </si>
  <si>
    <t>Class 9</t>
  </si>
  <si>
    <t>Class 14</t>
  </si>
  <si>
    <t xml:space="preserve">2. Cells and Organs of the Immune </t>
  </si>
  <si>
    <t>5. Energy Balance and Metabolism</t>
  </si>
  <si>
    <t>5. Kinetics of DrugAbsorption and Elimination Drub Metabolism and Distribution II</t>
  </si>
  <si>
    <t>6. Bioavailability and Bioequivalence/Dosage Adjustments/Regimens</t>
  </si>
  <si>
    <t xml:space="preserve">3. Innate immunity </t>
  </si>
  <si>
    <t xml:space="preserve">4. Complement </t>
  </si>
  <si>
    <t>7. Introduction toAutonomic Pharmacology I</t>
  </si>
  <si>
    <t>8. Introduction toAutonomic Pharmacology II</t>
  </si>
  <si>
    <t>5. Antigens and Immunogens</t>
  </si>
  <si>
    <t>6. MHCandAntigen Presentation</t>
  </si>
  <si>
    <t xml:space="preserve">7. Antibody Structure </t>
  </si>
  <si>
    <t>1. Intro to Epidemiology &amp; Biostatistics for Research</t>
  </si>
  <si>
    <t xml:space="preserve">2. Statistics: The Basics </t>
  </si>
  <si>
    <t>3. Designing and Testing Survey/Questionnaires</t>
  </si>
  <si>
    <t xml:space="preserve">8. Antibody Function </t>
  </si>
  <si>
    <t>9. Applications of pharmacodynamic and pharmacokinetic principles</t>
  </si>
  <si>
    <t>10. Cholinergic Agonists I</t>
  </si>
  <si>
    <t xml:space="preserve">11. Cholinergic Agonists II </t>
  </si>
  <si>
    <t xml:space="preserve">9. Genetics ofAntibody molecules </t>
  </si>
  <si>
    <t xml:space="preserve">10. Genetics ofAntibody molecules </t>
  </si>
  <si>
    <t>11. Cellular Communication</t>
  </si>
  <si>
    <t>Midterm Exam</t>
  </si>
  <si>
    <t xml:space="preserve">Midterm Exam </t>
  </si>
  <si>
    <t>12. Cholinergic Antagonists I</t>
  </si>
  <si>
    <t xml:space="preserve">13. Cholinergic Antagonists II </t>
  </si>
  <si>
    <t xml:space="preserve">12. Tcell ontogeny and activation </t>
  </si>
  <si>
    <t>14. Adrenergic Agonists I</t>
  </si>
  <si>
    <t xml:space="preserve">15. Adrenergic Agonists II </t>
  </si>
  <si>
    <t xml:space="preserve">Lab 1: Group A- Musculoskeletal </t>
  </si>
  <si>
    <t xml:space="preserve">4. Physical Wellness </t>
  </si>
  <si>
    <t>6. Micronutrients 1 - Vitamins</t>
  </si>
  <si>
    <t>4. Study Designs (observational and experimental)</t>
  </si>
  <si>
    <t xml:space="preserve">5. Data: Measurements </t>
  </si>
  <si>
    <t xml:space="preserve">6. Research Ethics and IRB </t>
  </si>
  <si>
    <t>7. Micronutrients 2 - Minerals</t>
  </si>
  <si>
    <t xml:space="preserve">8. Prescribing Nutrition </t>
  </si>
  <si>
    <t>9. Counseling and Communication</t>
  </si>
  <si>
    <t>10. Current Applications of Nutritional Sciences</t>
  </si>
  <si>
    <t xml:space="preserve">Lecture 1 – The EYE </t>
  </si>
  <si>
    <t>Lecture 1 - Lumbar / Thoracic Spine – Biomechanics</t>
  </si>
  <si>
    <t>Final Exam</t>
  </si>
  <si>
    <t xml:space="preserve">Final Exam </t>
  </si>
  <si>
    <t>Lab 2: Group A- The EYE</t>
  </si>
  <si>
    <t>Lab Group A - Lumbar Spine I: Diagnosis/ Soft Tissue/ FPR</t>
  </si>
  <si>
    <t>Midterm Exam  1-15</t>
  </si>
  <si>
    <t>Midterm Exam 1-12</t>
  </si>
  <si>
    <t>13. B cell Ontogeny andActivation</t>
  </si>
  <si>
    <t xml:space="preserve">14. B cell-Tcell interactions and antibody production </t>
  </si>
  <si>
    <t>16. Principles ofAnti-infective Therapy</t>
  </si>
  <si>
    <t>17. Adrenergic Antagonists I</t>
  </si>
  <si>
    <t xml:space="preserve">18. Adrenergic Antagonists II </t>
  </si>
  <si>
    <t>19. Beta-Lactam Antibiotics I</t>
  </si>
  <si>
    <t>20. Beta-Lactam Antibiotics II</t>
  </si>
  <si>
    <t>21. Anthelminths/Antiprotozoals</t>
  </si>
  <si>
    <t xml:space="preserve">15. Humoral Immunity </t>
  </si>
  <si>
    <t>16. Cell-mediated Immunity</t>
  </si>
  <si>
    <t>17. Mucosal Immunity</t>
  </si>
  <si>
    <t>22. Tetracyclines/Macrolides/Aminoglycosides I</t>
  </si>
  <si>
    <t>23. Tetracyclines/Macrolides/Aminoglycosides II</t>
  </si>
  <si>
    <t>24. Bacitracin/Vancomvcin/ Cycloserine/Polymyxins</t>
  </si>
  <si>
    <t>25. Antimycobacterial agents</t>
  </si>
  <si>
    <t>26. Chloramphenicol/Clindamycin/ Spectinomycin/ Linezolid/ Quinupristin / Dalfopristin, Daptomycin, Televancin</t>
  </si>
  <si>
    <t>18. Immunity to Infection</t>
  </si>
  <si>
    <t>19. Active and Passive Immunity</t>
  </si>
  <si>
    <t xml:space="preserve">20. Hypersensitivity Reactions </t>
  </si>
  <si>
    <t>21. Immunodeficiency Disorders and Neoplasias</t>
  </si>
  <si>
    <t>Lecture 2 –HENT - QUIZ!</t>
  </si>
  <si>
    <t xml:space="preserve">Lab 3: Group A– HENT </t>
  </si>
  <si>
    <t>27. Sulfonamides</t>
  </si>
  <si>
    <t>28. Fluroquinolones/Urinary Tract Antibiotics</t>
  </si>
  <si>
    <t>22. Tolerance and Transplant Immunity</t>
  </si>
  <si>
    <t>2. Lecture - Lumbar / Thoracic Spine – Functional Anatomy</t>
  </si>
  <si>
    <t>Lab Group A - Lumbar Spine II: Muscle Energy</t>
  </si>
  <si>
    <t>29. Antivirals</t>
  </si>
  <si>
    <t>30. Antifungals</t>
  </si>
  <si>
    <t>23.Autoimmune disorders</t>
  </si>
  <si>
    <t xml:space="preserve">24. Clinical Aspects of Immunity </t>
  </si>
  <si>
    <t>1. Cell Injury I</t>
  </si>
  <si>
    <t>2.Cell Injury II</t>
  </si>
  <si>
    <t>3.Inflammation I</t>
  </si>
  <si>
    <t>4.Inflammation II</t>
  </si>
  <si>
    <t>Lecture 3 - Lumbar Radiculopathies</t>
  </si>
  <si>
    <t>Lab Group A - Diagnostic tests of Lumbar Spine, Counterstrain</t>
  </si>
  <si>
    <t>5.Inflammation III</t>
  </si>
  <si>
    <t>6.Inflammation IV</t>
  </si>
  <si>
    <t>7.Hemodynamic Disorders I</t>
  </si>
  <si>
    <t>8.Hemodynamic Disorders II</t>
  </si>
  <si>
    <t>9.Human Development &amp; Genetic Disorders I</t>
  </si>
  <si>
    <t>10.Human Development &amp; Genetic Disorders II</t>
  </si>
  <si>
    <t>11.Human Development &amp; Genetic Disorders III</t>
  </si>
  <si>
    <t>1. Overview and Principles of Diagnostic Imaging FTL</t>
  </si>
  <si>
    <t>2. Indications for Imaging FTL</t>
  </si>
  <si>
    <t>3. Plain Radiographs I FTL</t>
  </si>
  <si>
    <t>4. Plain Radiographs II FTL</t>
  </si>
  <si>
    <t>Lab 4: Group AComprehensive Lab / Sim Lab Experience</t>
  </si>
  <si>
    <t>5. Fluoroscopy/Contrast Studies I FTL</t>
  </si>
  <si>
    <t>6. Fluoroscopy/Contrast Studies II FTL</t>
  </si>
  <si>
    <t>7. CT I FTL</t>
  </si>
  <si>
    <t>8. CT II FTL</t>
  </si>
  <si>
    <t>Midterm Exam (1 - 11)</t>
  </si>
  <si>
    <t>12.Diseases of Immunity I</t>
  </si>
  <si>
    <t>13.Diseases of Immunity II</t>
  </si>
  <si>
    <t>14.Diseases of Immunity III</t>
  </si>
  <si>
    <t>15.Diseases of Immunity IV</t>
  </si>
  <si>
    <t>16.Neoplasia I</t>
  </si>
  <si>
    <t>17.Neoplasia II</t>
  </si>
  <si>
    <t>18.Neoplasia III</t>
  </si>
  <si>
    <t>19.Infectious Diseases I</t>
  </si>
  <si>
    <t>20.Infectious Diseases II</t>
  </si>
  <si>
    <t>21.Infectious Diseases III</t>
  </si>
  <si>
    <t>22.Pathology of Aging</t>
  </si>
  <si>
    <t>9. MRI I FTL</t>
  </si>
  <si>
    <t>10. MRI II FTL</t>
  </si>
  <si>
    <t>11. Ultrasonography FTL</t>
  </si>
  <si>
    <t>12. Angiography FTL</t>
  </si>
  <si>
    <t>13. Nuclear Medicine I FTL 02/15/2022 1:10pm 2:00pm Ditchek, Jordan (FTL)</t>
  </si>
  <si>
    <t>14. Nuclear Medicine II and Applications of Radiologic Principles</t>
  </si>
  <si>
    <t>1. Hematologic Concepts I</t>
  </si>
  <si>
    <t>2. Hematologic Concepts II</t>
  </si>
  <si>
    <t>3. Clinical and Pathologic Aspects of Hemolytic Anemia I</t>
  </si>
  <si>
    <t>4. Clinical and Pathologic Aspects of Hemolytic Anemia II</t>
  </si>
  <si>
    <t>1. Physical Examination&amp; Terminology of Skin Disease</t>
  </si>
  <si>
    <t>2. Structure &amp; Function of the Skin</t>
  </si>
  <si>
    <t>5. Case Presentation: Fatigue</t>
  </si>
  <si>
    <t>6. Clinical Approach to Anemia of Chronic Inflammation, Pernicious Anemia, and Aplastic Anemia</t>
  </si>
  <si>
    <t>3. Pathology of Diseases of Skin</t>
  </si>
  <si>
    <t>4. Lecture - Clinical Syndromes of the Lumbar and Thoracic Spine</t>
  </si>
  <si>
    <t>Lab Group A - Lumbar Spine HVLA I</t>
  </si>
  <si>
    <t>Winter 2022 HPD REACH Day</t>
  </si>
  <si>
    <t>4. Acne</t>
  </si>
  <si>
    <t>5. Bacteria affecting skin, soft tissues, and eyes</t>
  </si>
  <si>
    <t>Radiology Final Exam</t>
  </si>
  <si>
    <t>Final Exam (12 - 22)</t>
  </si>
  <si>
    <t>6. Viruses affecting skin, soft tissues, and eyes</t>
  </si>
  <si>
    <t>7. Fungi affecting skin, soft tissues, and eyes</t>
  </si>
  <si>
    <t>8. Parasites &amp; Vector-Borne diseases affecting skin, soft tissues, and eyes</t>
  </si>
  <si>
    <t>5. Personal Wellness</t>
  </si>
  <si>
    <t>IEP Block 4</t>
  </si>
  <si>
    <t>7. Hematopoietic pharmacology</t>
  </si>
  <si>
    <t>9. Dermatologic Manifestation of Viral Infection</t>
  </si>
  <si>
    <t>10. Self-Study #1 Methicillin- Resistant Staphylococcus aureus (MRSA) Infection</t>
  </si>
  <si>
    <t>11. Atopic Dermatitis</t>
  </si>
  <si>
    <t>8. Self-Study #1: Pathogens of Cardiovascular and Heme/Lymph system</t>
  </si>
  <si>
    <t>12. Pathology of Skin Tumors</t>
  </si>
  <si>
    <t>13. Dermatologic Malignancies &amp; Surgery</t>
  </si>
  <si>
    <t>5. Lecture - Osteopathic Approach to the Patient with Low Back Pain</t>
  </si>
  <si>
    <t>Lab Group A - Lumbar Spine HVLA II</t>
  </si>
  <si>
    <t>CSE# 1</t>
  </si>
  <si>
    <t>9. Hemostasis I</t>
  </si>
  <si>
    <t>10. Hemostasis II</t>
  </si>
  <si>
    <t>11. Clinical Aspects of Disorders of Coagulation I</t>
  </si>
  <si>
    <t>12.Clinical Aspects of Disorders of Coagulation II</t>
  </si>
  <si>
    <t>14. Papulosquamous Diseases</t>
  </si>
  <si>
    <t>13. Transfusion I</t>
  </si>
  <si>
    <t>14. Transfusion II</t>
  </si>
  <si>
    <t>15. Hair Loss &amp; Disorders of Hair and Scalp</t>
  </si>
  <si>
    <t>16. Stevens-Johnson Syndrome &amp; Toxic Epidermal Necrolysis</t>
  </si>
  <si>
    <t>17. Clinical manifestations of Bacterial Infections</t>
  </si>
  <si>
    <t>18. Clinical Manifestations of Fungal Infections</t>
  </si>
  <si>
    <t>15. Anticoagulant and Thrombolytic Therapy</t>
  </si>
  <si>
    <t>16. Pathogens Affecting Cardiovascular and Lymph Systems: Malaria and EBV</t>
  </si>
  <si>
    <t>17. Pathology of Myeloproliferative Disorders and Leukemia</t>
  </si>
  <si>
    <t>19. Pathology of Melanocytes including Melanoma</t>
  </si>
  <si>
    <t>20. Cutaneous Manifestations of Immunologic Disease</t>
  </si>
  <si>
    <t>18. Clinical Aspects of Myeloproliferative Disorders and Myelogenous Leukemias</t>
  </si>
  <si>
    <t>19. Pathology and Clinical Aspects of Plasma Cell Dyscrasias</t>
  </si>
  <si>
    <t>20. Pathology of Lymphoproliferative Disorders</t>
  </si>
  <si>
    <t>21. Self-Study #2 Coronavirus disease 2019 (COVID-19): Cutaneous manifestations and issues related to dermatologic care</t>
  </si>
  <si>
    <t>22. Cutaneous Manifestations of Systemic Diseases</t>
  </si>
  <si>
    <t>21. Clinical Aspects of Lymphoproliferative Disorders I</t>
  </si>
  <si>
    <t>22. Clinical Aspects of Lymphoproliferative Disorders II</t>
  </si>
  <si>
    <t>23. Case Presentation: Lymphadenopathy</t>
  </si>
  <si>
    <t>24. Bone Marrow and Solid Organ Transplant</t>
  </si>
  <si>
    <t>6. Nutritional Wellness</t>
  </si>
  <si>
    <t>23. Urticaria</t>
  </si>
  <si>
    <t>24. Collagen Vascular Disorders of the Skin</t>
  </si>
  <si>
    <t>Lecture 3 – Cranial Nerves/ Mini Mental Exam</t>
  </si>
  <si>
    <t>Lab 5: Group A– Cranial Nerves/ Mini-Mental</t>
  </si>
  <si>
    <t>25. Dermatologic Treatments</t>
  </si>
  <si>
    <t>26. Self-Study #3 Sun-Protective Measures</t>
  </si>
  <si>
    <t>27. Pharmacology of Dermatologic Agents I</t>
  </si>
  <si>
    <t>25.Introduction to Concepts of Oncology</t>
  </si>
  <si>
    <t>26. Surgical Approach to Oncologic Patient</t>
  </si>
  <si>
    <t>28. Pharmacology of Dermatologic Agents II</t>
  </si>
  <si>
    <t>6. Lecture - Fibromyalgia</t>
  </si>
  <si>
    <t>Lab Group A - Thoracic Spine I: Diagnosis, Muscle Energy</t>
  </si>
  <si>
    <t>27. Cancer Chemotherapeutic Agents I</t>
  </si>
  <si>
    <t>28. Cancer Chemotherapeutic Agents II</t>
  </si>
  <si>
    <t>29. Surgical Infection</t>
  </si>
  <si>
    <t>30. Burns</t>
  </si>
  <si>
    <t>29. Nutritional Care in Hemotologic and Lymph Disorders</t>
  </si>
  <si>
    <t>30. Self-Study #2: Pathogens of Cardiovascular and Heme/Lymph System: HIV, HTLV, CMV</t>
  </si>
  <si>
    <t>31. Wound Healing</t>
  </si>
  <si>
    <t>32. Clinical Approach to Skin Complains</t>
  </si>
  <si>
    <t>7. Lecture - Compartment Syndrome</t>
  </si>
  <si>
    <t>8. Lecture – Scoliosis and Short Leg Syndrome</t>
  </si>
  <si>
    <t>Lab Group A - Thoracic Spine II: Counterstrain, FPR</t>
  </si>
  <si>
    <t>Lecture 4 – Peripheral Nervous System</t>
  </si>
  <si>
    <t>Lab 6: Group A– Peripheral Nervous System</t>
  </si>
  <si>
    <t>OPP Final Written Examination</t>
  </si>
  <si>
    <t>OPP Final Practical Examination</t>
  </si>
  <si>
    <t>Lecture 5 – Pediatrics</t>
  </si>
  <si>
    <t xml:space="preserve">Lecture 6- Peripheral Vascular (PV) </t>
  </si>
  <si>
    <t>Lab 7: Group APV System/Peds/Ultrasound</t>
  </si>
  <si>
    <t>Lab 8: Group A- Comprehensive Lab</t>
  </si>
  <si>
    <t>Physical Diagnosis II Written Exam</t>
  </si>
  <si>
    <t xml:space="preserve">CSE II </t>
  </si>
  <si>
    <r>
      <rPr>
        <b/>
        <sz val="10"/>
        <rFont val="Arial"/>
      </rPr>
      <t xml:space="preserve">Instructions:
</t>
    </r>
    <r>
      <rPr>
        <sz val="10"/>
        <rFont val="Arial"/>
      </rPr>
      <t xml:space="preserve">Duplicate this spreadsheet and edit however you like. 
Go to:
</t>
    </r>
    <r>
      <rPr>
        <u/>
        <sz val="10"/>
        <rFont val="Arial"/>
      </rPr>
      <t xml:space="preserve">File&gt;Make a copy
</t>
    </r>
    <r>
      <rPr>
        <sz val="10"/>
        <rFont val="Arial"/>
      </rPr>
      <t>Lectures and dates are copied/pasted from sylla</t>
    </r>
    <r>
      <rPr>
        <b/>
        <sz val="10"/>
        <rFont val="Arial"/>
      </rPr>
      <t xml:space="preserve">bi
</t>
    </r>
    <r>
      <rPr>
        <b/>
        <u/>
        <sz val="10"/>
        <color rgb="FF1155CC"/>
        <rFont val="Arial"/>
      </rPr>
      <t xml:space="preserve">https://www.youtube.com/watch?v=CkzmpNY_lXg
</t>
    </r>
    <r>
      <rPr>
        <sz val="10"/>
        <rFont val="Arial"/>
      </rPr>
      <t xml:space="preserve">Workflow outlined here: </t>
    </r>
    <r>
      <rPr>
        <u/>
        <sz val="10"/>
        <color rgb="FF1155CC"/>
        <rFont val="Arial"/>
      </rPr>
      <t>https://www.reddit.com/r/medicalschoolanki/comments/cjd3n4/the_wildcard_workflow_for_ms0sms2s/</t>
    </r>
    <r>
      <rPr>
        <sz val="10"/>
        <rFont val="Arial"/>
      </rPr>
      <t xml:space="preserve"> 				</t>
    </r>
  </si>
  <si>
    <r>
      <rPr>
        <sz val="12"/>
        <rFont val="Arial"/>
      </rPr>
      <t xml:space="preserve">Formula: </t>
    </r>
    <r>
      <rPr>
        <u/>
        <sz val="12"/>
        <color rgb="FF1155CC"/>
        <rFont val="Arial"/>
      </rPr>
      <t>https://spreadsheetpoint.com/weighted-average-google-sheets/</t>
    </r>
  </si>
  <si>
    <t>Course %</t>
  </si>
  <si>
    <t>My Score %</t>
  </si>
  <si>
    <t>Midterm</t>
  </si>
  <si>
    <t>Final</t>
  </si>
  <si>
    <t>Weighted Avg =</t>
  </si>
  <si>
    <t>16-30</t>
  </si>
  <si>
    <t>13-24</t>
  </si>
  <si>
    <t>CSE #1</t>
  </si>
  <si>
    <t>Written Final 
(Comprehensive)</t>
  </si>
  <si>
    <t>CSE #2</t>
  </si>
  <si>
    <t>Lab Sessions</t>
  </si>
  <si>
    <t>Quizzes</t>
  </si>
  <si>
    <t>Study Plans (by system)</t>
  </si>
  <si>
    <t>Blocks</t>
  </si>
  <si>
    <t>Questions</t>
  </si>
  <si>
    <t>Complete</t>
  </si>
  <si>
    <t>Difficulty (x/4)</t>
  </si>
  <si>
    <t>% correct</t>
  </si>
  <si>
    <t>Nervous System &amp; Special Senses</t>
  </si>
  <si>
    <t>#1: Nervous System &amp; Special Senses</t>
  </si>
  <si>
    <t>#2: Nervous System &amp; Special Senses</t>
  </si>
  <si>
    <t>#3: Nervous System &amp; Special Senses</t>
  </si>
  <si>
    <t>#4: Nervous System &amp; Special Senses</t>
  </si>
  <si>
    <t>#5: Nervous System &amp; Special Senses</t>
  </si>
  <si>
    <t>#6: Nervous System &amp; Special Senses</t>
  </si>
  <si>
    <t>#7: Nervous System &amp; Special Senses</t>
  </si>
  <si>
    <t>#8: Nervous System &amp; Special Senses</t>
  </si>
  <si>
    <t>General Principles of Foundational Science</t>
  </si>
  <si>
    <t>#1: General Principles of Foundational Science (8 blocks)</t>
  </si>
  <si>
    <t>#2: General Principles of Foundational Science (8 blocks)</t>
  </si>
  <si>
    <t>#3: General Principles of Foundational Science (8 blocks)</t>
  </si>
  <si>
    <t>#4: General Principles of Foundational Science (8 blocks)</t>
  </si>
  <si>
    <t>#5: General Principles of Foundational Science (8 blocks)</t>
  </si>
  <si>
    <t>#6: General Principles of Foundational Science (8 blocks)</t>
  </si>
  <si>
    <t>#7: General Principles of Foundational Science (8 blocks)</t>
  </si>
  <si>
    <t>#8: General Principles of Foundational Science (8 blocks)</t>
  </si>
  <si>
    <t>Gastrointestinal System</t>
  </si>
  <si>
    <t>#1: Gastrointestinal System</t>
  </si>
  <si>
    <t>#2: Gastrointestinal System</t>
  </si>
  <si>
    <t>#3: Gastrointestinal System</t>
  </si>
  <si>
    <t>#4: Gastrointestinal System</t>
  </si>
  <si>
    <t>#5: Gastrointestinal System</t>
  </si>
  <si>
    <t>#6: Gastrointestinal System</t>
  </si>
  <si>
    <t>Cardiovascular System</t>
  </si>
  <si>
    <t>#1: Cardiovascular System</t>
  </si>
  <si>
    <t>#2: Cardiovascular System</t>
  </si>
  <si>
    <t>#3: Cardiovascular System</t>
  </si>
  <si>
    <t>#4: Cardiovascular System</t>
  </si>
  <si>
    <t>#5: Cardiovascular System</t>
  </si>
  <si>
    <t>#6: Cardiovascular System</t>
  </si>
  <si>
    <t>#7: Cardiovascular System</t>
  </si>
  <si>
    <t>Multisystem Processes &amp; Disorders</t>
  </si>
  <si>
    <t>#1: Multisystem Processes &amp; Disorders</t>
  </si>
  <si>
    <t>#2: Multisystem Processes &amp; Disorders</t>
  </si>
  <si>
    <t>#3: Multisystem Processes &amp; Disorders</t>
  </si>
  <si>
    <t>#4: Multisystem Processes &amp; Disorders</t>
  </si>
  <si>
    <t>#5: Multisystem Processes &amp; Disorders</t>
  </si>
  <si>
    <t>Endocrine System</t>
  </si>
  <si>
    <t>#1: Endocrine System</t>
  </si>
  <si>
    <t>#2: Endocrine System</t>
  </si>
  <si>
    <t>#3: Endocrine System</t>
  </si>
  <si>
    <t>#4: Endocrine System</t>
  </si>
  <si>
    <t>Renal &amp; Urinary Systems</t>
  </si>
  <si>
    <t>#1: Renal &amp; Urinary Systems</t>
  </si>
  <si>
    <t>#2: Renal &amp; Urinary Systems</t>
  </si>
  <si>
    <t>#3: Renal &amp; Urinary Systems</t>
  </si>
  <si>
    <t>#4: Renal &amp; Urinary Systems</t>
  </si>
  <si>
    <t>Blood &amp; Lymphoreticular Systems</t>
  </si>
  <si>
    <t>#1: Blood &amp; Lymphoreticular Systems</t>
  </si>
  <si>
    <t>#2: Blood &amp; Lymphoreticular Systems</t>
  </si>
  <si>
    <t>#3: Blood &amp; Lymphoreticular Systems</t>
  </si>
  <si>
    <t>#4: Blood &amp; Lymphoreticular Systems</t>
  </si>
  <si>
    <t>#5: Blood &amp; Lymphoreticular Systems</t>
  </si>
  <si>
    <t>Musculoskeletal System</t>
  </si>
  <si>
    <t>#1: Musculoskeletal System</t>
  </si>
  <si>
    <t>#2: Musculoskeletal System</t>
  </si>
  <si>
    <t>#3: Musculoskeletal System</t>
  </si>
  <si>
    <t>#4: Musculoskeletal System</t>
  </si>
  <si>
    <t>Respiratory System</t>
  </si>
  <si>
    <t>#1: Respiratory System</t>
  </si>
  <si>
    <t>#2: Respiratory System</t>
  </si>
  <si>
    <t>#3: Respiratory System</t>
  </si>
  <si>
    <t>#4: Respiratory System</t>
  </si>
  <si>
    <t>#5: Respiratory System</t>
  </si>
  <si>
    <t>Immune System</t>
  </si>
  <si>
    <t>#1: Immune System</t>
  </si>
  <si>
    <t>#2: Immune System</t>
  </si>
  <si>
    <t>#3: Immune System</t>
  </si>
  <si>
    <t>#4: Immune System</t>
  </si>
  <si>
    <t>Behavioral Health</t>
  </si>
  <si>
    <t>#1: Behavioral Health</t>
  </si>
  <si>
    <t>#2: Behavioral Health</t>
  </si>
  <si>
    <t>#3: Behavioral Health</t>
  </si>
  <si>
    <t>Skin &amp; Subcutaneous Tissue</t>
  </si>
  <si>
    <t>#1: Skin &amp; Subcutaneous Tissue</t>
  </si>
  <si>
    <t>#2: Skin &amp; Subcutaneous Tissue</t>
  </si>
  <si>
    <t>#3: Skin &amp; Subcutaneous Tissue</t>
  </si>
  <si>
    <t>Female Reproductive System &amp; Breast</t>
  </si>
  <si>
    <t>#1: Female Reproductive System &amp; Breast</t>
  </si>
  <si>
    <t>#2: Female Reproductive System &amp; Breast</t>
  </si>
  <si>
    <t>#3: Female Reproductive System &amp; Breast</t>
  </si>
  <si>
    <t>Pregnancy, Childbirth &amp; the Puerperium</t>
  </si>
  <si>
    <t>#1: Pregnancy, Childbirth &amp; the Puerperium</t>
  </si>
  <si>
    <t>#2: Pregnancy, Childbirth &amp; the Puerperium</t>
  </si>
  <si>
    <t>Biostatistics, Epidemiology/Population Health &amp; Interpretation of the Medical Literature</t>
  </si>
  <si>
    <t>#1: Biostatistics, Epidemiology/Population Health &amp; Interpretation of the Medical Literature</t>
  </si>
  <si>
    <t>#2: Biostatistics, Epidemiology/Population Health &amp; Interpretation of the Medical Literature</t>
  </si>
  <si>
    <t>Male Reproductive System</t>
  </si>
  <si>
    <t>#1: Male Reproductive System</t>
  </si>
  <si>
    <t>#2: Male Reproductive System</t>
  </si>
  <si>
    <t>Social Sciences</t>
  </si>
  <si>
    <t>#1: Social Sciences</t>
  </si>
  <si>
    <t>#2: Social Sciences</t>
  </si>
  <si>
    <t>Study Plans (by discipline) - M1 Winter 2022</t>
  </si>
  <si>
    <t>Nutrition</t>
  </si>
  <si>
    <t>-</t>
  </si>
  <si>
    <t>Radiology</t>
  </si>
  <si>
    <t>Clinical Pharmacology*</t>
  </si>
  <si>
    <t>Pharmacology &amp; Toxicology*</t>
  </si>
  <si>
    <t>Immunology</t>
  </si>
  <si>
    <t>Pathology</t>
  </si>
  <si>
    <t>Clinical Pathology &amp; Laboratory Medicine</t>
  </si>
  <si>
    <t>Study Plans (by discipline) - M1 Fall 2021</t>
  </si>
  <si>
    <t>Biochemistry</t>
  </si>
  <si>
    <t>Physiology</t>
  </si>
  <si>
    <t>Microbiology &amp; Virology</t>
  </si>
  <si>
    <t>Histology</t>
  </si>
  <si>
    <t xml:space="preserve">Anatomy </t>
  </si>
  <si>
    <t xml:space="preserve">Total remaining: </t>
  </si>
  <si>
    <t>Topic</t>
  </si>
  <si>
    <t>1 = Haven't seen yet</t>
  </si>
  <si>
    <t>1 = See again</t>
  </si>
  <si>
    <t>Time</t>
  </si>
  <si>
    <t>Anki Cards Total</t>
  </si>
  <si>
    <t>Anking Cards Suspended</t>
  </si>
  <si>
    <t>First Pass</t>
  </si>
  <si>
    <t>Annotate</t>
  </si>
  <si>
    <t>Date Watched</t>
  </si>
  <si>
    <t>Date Completed (questions)</t>
  </si>
  <si>
    <t>9 hr 4 min</t>
  </si>
  <si>
    <t xml:space="preserve"> I. Molecular Biochemistry</t>
  </si>
  <si>
    <t>54 min</t>
  </si>
  <si>
    <t xml:space="preserve">  DNA Structure</t>
  </si>
  <si>
    <t>13 min</t>
  </si>
  <si>
    <t xml:space="preserve">  Purine Metabolism</t>
  </si>
  <si>
    <t>19 min</t>
  </si>
  <si>
    <t xml:space="preserve">  Pyrimidine Metabolism</t>
  </si>
  <si>
    <t>22 min</t>
  </si>
  <si>
    <t xml:space="preserve"> II. Metabolism</t>
  </si>
  <si>
    <t>4 hr 11 min</t>
  </si>
  <si>
    <t xml:space="preserve">  Glucose</t>
  </si>
  <si>
    <t>8 min</t>
  </si>
  <si>
    <t xml:space="preserve">  Glycolysis</t>
  </si>
  <si>
    <t>31 min</t>
  </si>
  <si>
    <t xml:space="preserve">  Gluconeogenesis</t>
  </si>
  <si>
    <t>17 min</t>
  </si>
  <si>
    <t xml:space="preserve">  Glycogen</t>
  </si>
  <si>
    <t>21 min</t>
  </si>
  <si>
    <t xml:space="preserve">  HMP Shunt</t>
  </si>
  <si>
    <t>14 min</t>
  </si>
  <si>
    <t xml:space="preserve">  Fructose and Galactose</t>
  </si>
  <si>
    <t>12 min</t>
  </si>
  <si>
    <t xml:space="preserve">  Pyruvate Dehydrogenase</t>
  </si>
  <si>
    <t>18 min</t>
  </si>
  <si>
    <t xml:space="preserve">  TCA Cycle</t>
  </si>
  <si>
    <t xml:space="preserve">  Electron Transport Chain</t>
  </si>
  <si>
    <t xml:space="preserve">  Fatty Acids</t>
  </si>
  <si>
    <t>27 min</t>
  </si>
  <si>
    <t xml:space="preserve">  Ketone Bodies</t>
  </si>
  <si>
    <t xml:space="preserve">  Ethanol Metabolism</t>
  </si>
  <si>
    <t xml:space="preserve">  Exercise and Starvation</t>
  </si>
  <si>
    <t xml:space="preserve">  Inborn Errors of Metabolism</t>
  </si>
  <si>
    <t xml:space="preserve"> III. Amino Acids</t>
  </si>
  <si>
    <t>1 hr 20 min</t>
  </si>
  <si>
    <t xml:space="preserve">  Amino Acids</t>
  </si>
  <si>
    <t xml:space="preserve">  Phenylalanine and Tyrosine</t>
  </si>
  <si>
    <t>25 min</t>
  </si>
  <si>
    <t xml:space="preserve">  Other Amino Acids</t>
  </si>
  <si>
    <t xml:space="preserve">  Ammonia</t>
  </si>
  <si>
    <t xml:space="preserve"> IV. Vitamins</t>
  </si>
  <si>
    <t>1 hr 15 min</t>
  </si>
  <si>
    <t xml:space="preserve">  B Vitamins</t>
  </si>
  <si>
    <t>23 min</t>
  </si>
  <si>
    <t xml:space="preserve">  B12 and Folate</t>
  </si>
  <si>
    <t>20 min</t>
  </si>
  <si>
    <t xml:space="preserve">  Other Vitamins</t>
  </si>
  <si>
    <t>33 min</t>
  </si>
  <si>
    <t xml:space="preserve"> V. Lipids</t>
  </si>
  <si>
    <t>53 min</t>
  </si>
  <si>
    <t xml:space="preserve">  Lipid Metabolism</t>
  </si>
  <si>
    <t xml:space="preserve">  Hyperlipidemia</t>
  </si>
  <si>
    <t>10 min</t>
  </si>
  <si>
    <t xml:space="preserve">  Lipid Drugs</t>
  </si>
  <si>
    <t xml:space="preserve"> VI. Other Topics</t>
  </si>
  <si>
    <t xml:space="preserve">  Lysosomal Storage Diseases</t>
  </si>
  <si>
    <t>Biostatistics/Epidemiology</t>
  </si>
  <si>
    <t>2 hr 52 min</t>
  </si>
  <si>
    <t xml:space="preserve"> I. Biostatistics</t>
  </si>
  <si>
    <t>55 min</t>
  </si>
  <si>
    <t xml:space="preserve">  Basic Statistics</t>
  </si>
  <si>
    <t xml:space="preserve">  Hypothesis Testing</t>
  </si>
  <si>
    <t xml:space="preserve">  Tests of Significance</t>
  </si>
  <si>
    <t xml:space="preserve">  Correlations</t>
  </si>
  <si>
    <t>7 min</t>
  </si>
  <si>
    <t xml:space="preserve"> II. Epidemiology</t>
  </si>
  <si>
    <t>1 hr 57 min</t>
  </si>
  <si>
    <t xml:space="preserve">  Study Designs</t>
  </si>
  <si>
    <t xml:space="preserve">  Risk Quantification</t>
  </si>
  <si>
    <t xml:space="preserve">  Sensitivity and Specificity</t>
  </si>
  <si>
    <t xml:space="preserve">  Positive and Negative Predictive Value</t>
  </si>
  <si>
    <t xml:space="preserve">  Diagnostic Tests</t>
  </si>
  <si>
    <t>15 min</t>
  </si>
  <si>
    <t xml:space="preserve">  Bias</t>
  </si>
  <si>
    <t xml:space="preserve">  Clinical Trials</t>
  </si>
  <si>
    <t>Evidence-Based Medicine</t>
  </si>
  <si>
    <t>Basic Pharmacology</t>
  </si>
  <si>
    <t>1 hr 26 min</t>
  </si>
  <si>
    <t xml:space="preserve">  Enzymes</t>
  </si>
  <si>
    <t xml:space="preserve">  Enzyme Inhibitors</t>
  </si>
  <si>
    <t xml:space="preserve">  Dose-Response</t>
  </si>
  <si>
    <t xml:space="preserve">  Drug Elimination</t>
  </si>
  <si>
    <t xml:space="preserve">  Pharmacokinetics</t>
  </si>
  <si>
    <t>Behavioral Science</t>
  </si>
  <si>
    <t>2 hr 10 min</t>
  </si>
  <si>
    <t xml:space="preserve">  Ethics Principles </t>
  </si>
  <si>
    <t>11 min</t>
  </si>
  <si>
    <t xml:space="preserve">  Informed Consent</t>
  </si>
  <si>
    <t xml:space="preserve">  Confidentiality</t>
  </si>
  <si>
    <t xml:space="preserve">  Decision-Making Capacity</t>
  </si>
  <si>
    <t xml:space="preserve">  Public Health</t>
  </si>
  <si>
    <t xml:space="preserve">  Quality and Safety</t>
  </si>
  <si>
    <t>30 min</t>
  </si>
  <si>
    <t>The Healthy Patient</t>
  </si>
  <si>
    <t>Geriatrics</t>
  </si>
  <si>
    <t>9 min</t>
  </si>
  <si>
    <t>Pediatrics</t>
  </si>
  <si>
    <t>Cell Biology</t>
  </si>
  <si>
    <t>3 hr 20 min</t>
  </si>
  <si>
    <t xml:space="preserve"> I. Molecular Biology</t>
  </si>
  <si>
    <t>1 hr 32 min</t>
  </si>
  <si>
    <t xml:space="preserve">  DNA Replication</t>
  </si>
  <si>
    <t xml:space="preserve">  DNA Mutations</t>
  </si>
  <si>
    <t xml:space="preserve">  DNA Repair</t>
  </si>
  <si>
    <t xml:space="preserve">  Transcription</t>
  </si>
  <si>
    <t xml:space="preserve">  Translation</t>
  </si>
  <si>
    <t xml:space="preserve"> II. Laboratory Techniques</t>
  </si>
  <si>
    <t xml:space="preserve">  PCR</t>
  </si>
  <si>
    <t>5 min</t>
  </si>
  <si>
    <t xml:space="preserve">  Blotting</t>
  </si>
  <si>
    <t xml:space="preserve">  Flow Cytometry</t>
  </si>
  <si>
    <t>6 min</t>
  </si>
  <si>
    <t xml:space="preserve">  ELISA</t>
  </si>
  <si>
    <t xml:space="preserve">  Microarrays and FISH</t>
  </si>
  <si>
    <t xml:space="preserve"> III. Cellular Biology</t>
  </si>
  <si>
    <t xml:space="preserve">  Cell Cycle</t>
  </si>
  <si>
    <t xml:space="preserve">  Cell Structure</t>
  </si>
  <si>
    <t xml:space="preserve">  Cytoskeleton</t>
  </si>
  <si>
    <t xml:space="preserve">  Connective Tissue</t>
  </si>
  <si>
    <t>Genetics</t>
  </si>
  <si>
    <t>2 hr 26 min</t>
  </si>
  <si>
    <t xml:space="preserve"> I. Genetic Concepts</t>
  </si>
  <si>
    <t>1 hr 28 min</t>
  </si>
  <si>
    <t xml:space="preserve">  Genetic Principles</t>
  </si>
  <si>
    <t>24 min</t>
  </si>
  <si>
    <t xml:space="preserve">  Gene Mapping</t>
  </si>
  <si>
    <t xml:space="preserve">  Meiosis</t>
  </si>
  <si>
    <t>16 min</t>
  </si>
  <si>
    <t xml:space="preserve">  Hardy-Weinberg Law</t>
  </si>
  <si>
    <t xml:space="preserve">  Pedigrees</t>
  </si>
  <si>
    <t xml:space="preserve">  Imprinting</t>
  </si>
  <si>
    <t xml:space="preserve"> II. Genetic Disorders</t>
  </si>
  <si>
    <t>58 min</t>
  </si>
  <si>
    <t xml:space="preserve">  Down Syndrome</t>
  </si>
  <si>
    <t xml:space="preserve">  Trisomies</t>
  </si>
  <si>
    <t xml:space="preserve">  Muscular Dystrophy</t>
  </si>
  <si>
    <t xml:space="preserve">  Trinucleotide Repeat Disorders</t>
  </si>
  <si>
    <t xml:space="preserve">  Deletion Syndromes</t>
  </si>
  <si>
    <t xml:space="preserve">  Turner and Kleinfelter Syndromes</t>
  </si>
  <si>
    <t>3 hr 2 min</t>
  </si>
  <si>
    <t>I. General Topics</t>
  </si>
  <si>
    <t xml:space="preserve">  Cellular Adaptations</t>
  </si>
  <si>
    <t xml:space="preserve">  Cell Injury</t>
  </si>
  <si>
    <t xml:space="preserve">  Free Radicals</t>
  </si>
  <si>
    <t xml:space="preserve">  Apoptosis</t>
  </si>
  <si>
    <t xml:space="preserve">  Necrosis</t>
  </si>
  <si>
    <t xml:space="preserve">  Inflammation Principles</t>
  </si>
  <si>
    <t xml:space="preserve">  Acute and Chronic Inflammation</t>
  </si>
  <si>
    <t xml:space="preserve">  Granulomatous Inflammation</t>
  </si>
  <si>
    <t xml:space="preserve">  Wound Healing and Scar</t>
  </si>
  <si>
    <t xml:space="preserve">  Pathologic Calcification</t>
  </si>
  <si>
    <t xml:space="preserve">  Neoplasia</t>
  </si>
  <si>
    <t>Cardiology</t>
  </si>
  <si>
    <t>12 hr 58 min</t>
  </si>
  <si>
    <t xml:space="preserve"> I. Introduction to Cardiac Medicine</t>
  </si>
  <si>
    <t>2 hr 16 min</t>
  </si>
  <si>
    <t xml:space="preserve">  Cardiac Anatomy</t>
  </si>
  <si>
    <t xml:space="preserve">  Cardiac Physiology</t>
  </si>
  <si>
    <t xml:space="preserve">  CV Reponse to Exercise</t>
  </si>
  <si>
    <t xml:space="preserve">  Blood Flow Mechanics</t>
  </si>
  <si>
    <t>29 min</t>
  </si>
  <si>
    <t xml:space="preserve"> Regulation of Blood Pressure </t>
  </si>
  <si>
    <t xml:space="preserve">  PV Loops</t>
  </si>
  <si>
    <t xml:space="preserve">  Wiggers' Diagram</t>
  </si>
  <si>
    <t xml:space="preserve">  Venuous Pressure Tracings</t>
  </si>
  <si>
    <t xml:space="preserve">  Starling Curve</t>
  </si>
  <si>
    <t xml:space="preserve"> II. Cardiac Ischemia</t>
  </si>
  <si>
    <t>1 hr 27 min</t>
  </si>
  <si>
    <t xml:space="preserve">  Atherosclerosis</t>
  </si>
  <si>
    <t xml:space="preserve">  Cardiac Ischemia</t>
  </si>
  <si>
    <t xml:space="preserve">  STEMI</t>
  </si>
  <si>
    <t xml:space="preserve">  Unstable Angina/NSTEMI</t>
  </si>
  <si>
    <t xml:space="preserve">  Stable Angina</t>
  </si>
  <si>
    <t xml:space="preserve"> III. EKGs</t>
  </si>
  <si>
    <t>40 min</t>
  </si>
  <si>
    <t xml:space="preserve">  EKG Basics</t>
  </si>
  <si>
    <t xml:space="preserve">  High Yield EKGs</t>
  </si>
  <si>
    <t xml:space="preserve"> IV. Arrhythmias</t>
  </si>
  <si>
    <t>2 hr 11 min</t>
  </si>
  <si>
    <t xml:space="preserve">  Cardiac Action Potentials</t>
  </si>
  <si>
    <t xml:space="preserve">  AV and Bundle Branch Blocks</t>
  </si>
  <si>
    <t xml:space="preserve">  Atrial Fibrillation and Flutter</t>
  </si>
  <si>
    <t xml:space="preserve">  AVNRT</t>
  </si>
  <si>
    <t>Wolff-Parkinson-White Syndrome</t>
  </si>
  <si>
    <t xml:space="preserve">  Antiarrhythmic Drugs</t>
  </si>
  <si>
    <t>45 min</t>
  </si>
  <si>
    <t xml:space="preserve"> V. Cardiac Auscultation</t>
  </si>
  <si>
    <t>41 min</t>
  </si>
  <si>
    <t xml:space="preserve">  Heart Murmurs</t>
  </si>
  <si>
    <t xml:space="preserve">  Heart Sounds</t>
  </si>
  <si>
    <t xml:space="preserve"> VI. Heart Failure</t>
  </si>
  <si>
    <t xml:space="preserve">  Heart Failure Basics</t>
  </si>
  <si>
    <t xml:space="preserve">  Systolic and Diastolic Heart Failure</t>
  </si>
  <si>
    <t xml:space="preserve">  Restrictive Cardiomyopathy</t>
  </si>
  <si>
    <t xml:space="preserve">  Acute Heart Failure</t>
  </si>
  <si>
    <t xml:space="preserve">  Chronic Heart Failure</t>
  </si>
  <si>
    <t xml:space="preserve"> VII. The Developing Heart</t>
  </si>
  <si>
    <t>1 hr 7 min</t>
  </si>
  <si>
    <t xml:space="preserve">  Cardiac Embryology</t>
  </si>
  <si>
    <t xml:space="preserve">  Shunts</t>
  </si>
  <si>
    <t xml:space="preserve">  Cyanotic Congenital Disease</t>
  </si>
  <si>
    <t xml:space="preserve">  Coarctation of the Aorta</t>
  </si>
  <si>
    <t xml:space="preserve">  VIII. Hypertensions</t>
  </si>
  <si>
    <t>1 hr</t>
  </si>
  <si>
    <t xml:space="preserve">  Hypertension</t>
  </si>
  <si>
    <t xml:space="preserve">  Secondary Hypertension</t>
  </si>
  <si>
    <t xml:space="preserve">  Hypertension Drugs</t>
  </si>
  <si>
    <t>32 min</t>
  </si>
  <si>
    <t xml:space="preserve"> IX. Other Cardiovascular Topics</t>
  </si>
  <si>
    <t>2 hr</t>
  </si>
  <si>
    <t xml:space="preserve">  Valve Disease</t>
  </si>
  <si>
    <t>26 min</t>
  </si>
  <si>
    <t xml:space="preserve">  Shock  </t>
  </si>
  <si>
    <t xml:space="preserve">  Pericardial Disease</t>
  </si>
  <si>
    <t xml:space="preserve">  Aortic Dissection</t>
  </si>
  <si>
    <t xml:space="preserve">  Cardiac Tumors</t>
  </si>
  <si>
    <t xml:space="preserve">  Hypertrophic Cardiomyopathy</t>
  </si>
  <si>
    <t xml:space="preserve">  Endocarditis</t>
  </si>
  <si>
    <t>Dermatology</t>
  </si>
  <si>
    <t>2 hr 31 min</t>
  </si>
  <si>
    <t xml:space="preserve">  Skin</t>
  </si>
  <si>
    <t xml:space="preserve">  Epithelial Cells</t>
  </si>
  <si>
    <t xml:space="preserve">  Skin Disorders I</t>
  </si>
  <si>
    <t xml:space="preserve">  Skin Disorders II</t>
  </si>
  <si>
    <t xml:space="preserve">  Pigment Disorders</t>
  </si>
  <si>
    <t xml:space="preserve">  Vascular Lesions</t>
  </si>
  <si>
    <t xml:space="preserve">  Skin Infections</t>
  </si>
  <si>
    <t xml:space="preserve">  Blistering Disorders</t>
  </si>
  <si>
    <t xml:space="preserve">  Hypersensitivity Disorders</t>
  </si>
  <si>
    <t xml:space="preserve">  Skin Cancer</t>
  </si>
  <si>
    <t xml:space="preserve">  Neurocutaneous Disorders</t>
  </si>
  <si>
    <t>Endocrinology</t>
  </si>
  <si>
    <t>6 hr 27 min</t>
  </si>
  <si>
    <t xml:space="preserve"> I. Thyroid</t>
  </si>
  <si>
    <t xml:space="preserve">  Thryoid Gland </t>
  </si>
  <si>
    <t>28 min</t>
  </si>
  <si>
    <t xml:space="preserve">  Thyroid Disorders</t>
  </si>
  <si>
    <t>34 min</t>
  </si>
  <si>
    <t xml:space="preserve">  Thyroid Cancer</t>
  </si>
  <si>
    <t xml:space="preserve"> II. Adrenals</t>
  </si>
  <si>
    <t>1 hr 10 min</t>
  </si>
  <si>
    <t xml:space="preserve">  Adrenal Glands</t>
  </si>
  <si>
    <t xml:space="preserve">  Congenital Adrenal Hyperplasia</t>
  </si>
  <si>
    <t xml:space="preserve">  Adrenal Disorders</t>
  </si>
  <si>
    <t xml:space="preserve"> III. Pancreas</t>
  </si>
  <si>
    <t xml:space="preserve">  Endocrine Pancreas</t>
  </si>
  <si>
    <t xml:space="preserve">  Diabetes</t>
  </si>
  <si>
    <t xml:space="preserve">  Insulin</t>
  </si>
  <si>
    <t xml:space="preserve">  Treatment of Diabetes</t>
  </si>
  <si>
    <t xml:space="preserve"> IV. Reproductive</t>
  </si>
  <si>
    <t>1 hr 16 min</t>
  </si>
  <si>
    <t xml:space="preserve">  Reproductive Hormones</t>
  </si>
  <si>
    <t xml:space="preserve">  Male Reproductive Hormones</t>
  </si>
  <si>
    <t xml:space="preserve">  Female Reproductive Hormones </t>
  </si>
  <si>
    <t xml:space="preserve">  Menstrual Cycle</t>
  </si>
  <si>
    <t xml:space="preserve"> V. Other Topics</t>
  </si>
  <si>
    <t>1 hr 19 min</t>
  </si>
  <si>
    <t xml:space="preserve">  Pituitary Gland</t>
  </si>
  <si>
    <t xml:space="preserve">  Parathyroid Gland</t>
  </si>
  <si>
    <t xml:space="preserve">  MEN Syndromes</t>
  </si>
  <si>
    <t xml:space="preserve">  Signaling Pathways</t>
  </si>
  <si>
    <t>Gastroenterology</t>
  </si>
  <si>
    <t>8 hr 49 min</t>
  </si>
  <si>
    <t xml:space="preserve"> I. Anatomy</t>
  </si>
  <si>
    <t xml:space="preserve">  Gastrointestinal Embryology</t>
  </si>
  <si>
    <t xml:space="preserve">  Gastrointestinal Anatomy</t>
  </si>
  <si>
    <t xml:space="preserve">  Gastrointestinal Blood Supply</t>
  </si>
  <si>
    <t xml:space="preserve">  Gastrointestinal Tract</t>
  </si>
  <si>
    <t xml:space="preserve">  Liver, Gallbladder, and Pancreas</t>
  </si>
  <si>
    <t xml:space="preserve">  Salivary Glands</t>
  </si>
  <si>
    <t xml:space="preserve">  Hernias</t>
  </si>
  <si>
    <t xml:space="preserve"> II. GI Physiology</t>
  </si>
  <si>
    <t>1 hr 37 min</t>
  </si>
  <si>
    <t xml:space="preserve">  Bile</t>
  </si>
  <si>
    <t xml:space="preserve">  Bilirubin</t>
  </si>
  <si>
    <t xml:space="preserve">  Gastrointestinal Secretions</t>
  </si>
  <si>
    <t xml:space="preserve">  Gastrointestinal Hormones</t>
  </si>
  <si>
    <t xml:space="preserve">  Exocrine Pancreas</t>
  </si>
  <si>
    <t xml:space="preserve"> III. Clinical Gastroenterology</t>
  </si>
  <si>
    <t>5 hr 12 min</t>
  </si>
  <si>
    <t xml:space="preserve">  Esophageal Disorders</t>
  </si>
  <si>
    <t xml:space="preserve">  Liver Disease</t>
  </si>
  <si>
    <t xml:space="preserve">  Cirrhosis</t>
  </si>
  <si>
    <t xml:space="preserve">  Liver Tumors</t>
  </si>
  <si>
    <t xml:space="preserve">  Wilson's Disease and Hemochromatosis</t>
  </si>
  <si>
    <t xml:space="preserve">  Gallstones</t>
  </si>
  <si>
    <t xml:space="preserve">  Biliary Disorders</t>
  </si>
  <si>
    <t xml:space="preserve">  Gastric Disorders </t>
  </si>
  <si>
    <t xml:space="preserve">  Malabsorption</t>
  </si>
  <si>
    <t xml:space="preserve">  Acute Pancreatitis</t>
  </si>
  <si>
    <t xml:space="preserve">  Chronic Pancreatitis and Pancreatic Cancer</t>
  </si>
  <si>
    <t xml:space="preserve">  Intestinal Disorders</t>
  </si>
  <si>
    <t xml:space="preserve">  Inflammatory Bowel Disease</t>
  </si>
  <si>
    <t xml:space="preserve">  Colon Cancer</t>
  </si>
  <si>
    <t xml:space="preserve">  Carcinoid Tumors</t>
  </si>
  <si>
    <t xml:space="preserve">  Gastrointestinal Pharmacology</t>
  </si>
  <si>
    <t>Hematology</t>
  </si>
  <si>
    <t>8 hr 14 min</t>
  </si>
  <si>
    <t xml:space="preserve"> I. Hemostasis</t>
  </si>
  <si>
    <t>2 hr 21 min</t>
  </si>
  <si>
    <t xml:space="preserve">  Coagulation</t>
  </si>
  <si>
    <t xml:space="preserve">  Platelet Activation</t>
  </si>
  <si>
    <t xml:space="preserve">  Hypercoagulable States</t>
  </si>
  <si>
    <t xml:space="preserve">  Coagulopathies</t>
  </si>
  <si>
    <t xml:space="preserve">  Platelet Disorders</t>
  </si>
  <si>
    <t xml:space="preserve">  Antiplatelet Drugs</t>
  </si>
  <si>
    <t xml:space="preserve">  Anticoagulants</t>
  </si>
  <si>
    <t xml:space="preserve"> II. Red Blood Cells</t>
  </si>
  <si>
    <t>2 hr 46 min</t>
  </si>
  <si>
    <t xml:space="preserve">  Hemolysis Basics</t>
  </si>
  <si>
    <t xml:space="preserve">  Extrinsic Hemolysis</t>
  </si>
  <si>
    <t xml:space="preserve">  Intrinsic Hemolysis</t>
  </si>
  <si>
    <t xml:space="preserve">  Microcytic Anemias</t>
  </si>
  <si>
    <t xml:space="preserve">  Thalassemias</t>
  </si>
  <si>
    <t xml:space="preserve">  Sickle Cell Anemia</t>
  </si>
  <si>
    <t xml:space="preserve">  Other Anemias</t>
  </si>
  <si>
    <t xml:space="preserve">  Blood Groups</t>
  </si>
  <si>
    <t xml:space="preserve"> III. White Blood Cells</t>
  </si>
  <si>
    <t>1 hr 50 min</t>
  </si>
  <si>
    <t xml:space="preserve">  Acute Leukemia</t>
  </si>
  <si>
    <t xml:space="preserve">  Chronic Leukemia</t>
  </si>
  <si>
    <t xml:space="preserve">  Hodgkin Lymphoma</t>
  </si>
  <si>
    <t xml:space="preserve">  Non Hodgkin Lymphoma</t>
  </si>
  <si>
    <t xml:space="preserve">  Plasma Cell Disorders</t>
  </si>
  <si>
    <t xml:space="preserve">  Amyloidosis</t>
  </si>
  <si>
    <t xml:space="preserve">  Myeloproliferative Disorders</t>
  </si>
  <si>
    <t xml:space="preserve"> IV. Cancer Drugs</t>
  </si>
  <si>
    <t>1 hr 3 min</t>
  </si>
  <si>
    <t xml:space="preserve">  Antimetabolites</t>
  </si>
  <si>
    <t xml:space="preserve">  Alkylating Agents</t>
  </si>
  <si>
    <t xml:space="preserve">  Antitumor Antibiotics</t>
  </si>
  <si>
    <t xml:space="preserve">  Microtubule Inhibitors</t>
  </si>
  <si>
    <t xml:space="preserve">  DNA Drugs</t>
  </si>
  <si>
    <t>4 min</t>
  </si>
  <si>
    <t xml:space="preserve">  Other Cancer Drugs</t>
  </si>
  <si>
    <t xml:space="preserve">  Porphyrias</t>
  </si>
  <si>
    <t>5 hr 17 min</t>
  </si>
  <si>
    <t xml:space="preserve"> I. Basic Immunology</t>
  </si>
  <si>
    <t>2 hr 12 min</t>
  </si>
  <si>
    <t xml:space="preserve">  Innate Immunity </t>
  </si>
  <si>
    <t>36 min</t>
  </si>
  <si>
    <t xml:space="preserve">  T-Cells</t>
  </si>
  <si>
    <t xml:space="preserve">  B-Cells</t>
  </si>
  <si>
    <t xml:space="preserve">  The Complement System</t>
  </si>
  <si>
    <t xml:space="preserve">  Lymph Nodes and Spleen</t>
  </si>
  <si>
    <t xml:space="preserve"> II. Clinical Immunology</t>
  </si>
  <si>
    <t>1 hr 14 min</t>
  </si>
  <si>
    <t xml:space="preserve">  Hypersensitivity</t>
  </si>
  <si>
    <t xml:space="preserve">  Transplants</t>
  </si>
  <si>
    <t xml:space="preserve">  Immune Deficiency Syndromes</t>
  </si>
  <si>
    <t xml:space="preserve"> III. Pharmacology</t>
  </si>
  <si>
    <t>35 min</t>
  </si>
  <si>
    <t xml:space="preserve">  Glucocorticoids and NSAIDs</t>
  </si>
  <si>
    <t xml:space="preserve">  Immunosuppressive Drugs</t>
  </si>
  <si>
    <t xml:space="preserve"> IV. Autoimmune Disorders</t>
  </si>
  <si>
    <t>1 hr 17 min</t>
  </si>
  <si>
    <t xml:space="preserve">  Systemic Lupus Erythematosus</t>
  </si>
  <si>
    <t xml:space="preserve">  Rheumatoid Arthritis</t>
  </si>
  <si>
    <t xml:space="preserve">  Scleroderma</t>
  </si>
  <si>
    <t xml:space="preserve">  Sjogren's Syndrome</t>
  </si>
  <si>
    <t xml:space="preserve">  Vasculitis</t>
  </si>
  <si>
    <t>Infectious Disease</t>
  </si>
  <si>
    <t>11 hr 33 min</t>
  </si>
  <si>
    <t xml:space="preserve"> I. Basics of Microbiology</t>
  </si>
  <si>
    <t>2 hr 2 min</t>
  </si>
  <si>
    <t xml:space="preserve">  Bacteria</t>
  </si>
  <si>
    <t xml:space="preserve">  Shapes and Stains</t>
  </si>
  <si>
    <t xml:space="preserve">12 min </t>
  </si>
  <si>
    <t>Bacterial Cultures</t>
  </si>
  <si>
    <t xml:space="preserve">  Special Growth Requirements</t>
  </si>
  <si>
    <t xml:space="preserve">  Virulence</t>
  </si>
  <si>
    <t xml:space="preserve">  Growth and Genetics</t>
  </si>
  <si>
    <t xml:space="preserve">  Bacterial Identification</t>
  </si>
  <si>
    <t xml:space="preserve"> II. Bacteria</t>
  </si>
  <si>
    <t>2 hr 45 min</t>
  </si>
  <si>
    <t xml:space="preserve">  Staphylococci</t>
  </si>
  <si>
    <t xml:space="preserve">18 min </t>
  </si>
  <si>
    <t xml:space="preserve">  Streptococci</t>
  </si>
  <si>
    <t xml:space="preserve">  Other Gram Positives</t>
  </si>
  <si>
    <t xml:space="preserve">  Gram Negative Rods</t>
  </si>
  <si>
    <t xml:space="preserve">  Other Gram Negatives</t>
  </si>
  <si>
    <t xml:space="preserve">  Spirochetes</t>
  </si>
  <si>
    <t xml:space="preserve">  Zoonotic Infections</t>
  </si>
  <si>
    <t xml:space="preserve">  Mycobacteria</t>
  </si>
  <si>
    <t xml:space="preserve"> III. Antibiotics</t>
  </si>
  <si>
    <t>1 hr 31 min</t>
  </si>
  <si>
    <t xml:space="preserve">  Penicillins</t>
  </si>
  <si>
    <t xml:space="preserve">  Beta Lactams</t>
  </si>
  <si>
    <t xml:space="preserve">  Sulfonamides</t>
  </si>
  <si>
    <t xml:space="preserve">  Protein Synthesis Inhibitors</t>
  </si>
  <si>
    <t xml:space="preserve">  Other Antibiotics</t>
  </si>
  <si>
    <t xml:space="preserve"> IV. Fungi</t>
  </si>
  <si>
    <t>1 hr 4 min</t>
  </si>
  <si>
    <t xml:space="preserve">  Fungal Pneumonias</t>
  </si>
  <si>
    <t xml:space="preserve">  Fungal Skin Infections</t>
  </si>
  <si>
    <t xml:space="preserve">  Opportunistic Fungal Infections</t>
  </si>
  <si>
    <t xml:space="preserve">  Antifungal Drugs</t>
  </si>
  <si>
    <t xml:space="preserve"> V. Parasites and Helminths</t>
  </si>
  <si>
    <t>1 hr 11 min</t>
  </si>
  <si>
    <t xml:space="preserve">  Malaria</t>
  </si>
  <si>
    <t xml:space="preserve">  Protozoa</t>
  </si>
  <si>
    <t xml:space="preserve">  Helminths</t>
  </si>
  <si>
    <t xml:space="preserve"> VI. Viruses</t>
  </si>
  <si>
    <t>3 hr</t>
  </si>
  <si>
    <t xml:space="preserve">  Virus Structure</t>
  </si>
  <si>
    <t xml:space="preserve">  DNA Viruses</t>
  </si>
  <si>
    <t xml:space="preserve">  Herpes Viruses</t>
  </si>
  <si>
    <t xml:space="preserve">  RNA Viruses</t>
  </si>
  <si>
    <t>43 min</t>
  </si>
  <si>
    <t xml:space="preserve">  Viral Hepatitis </t>
  </si>
  <si>
    <t xml:space="preserve">  HIV </t>
  </si>
  <si>
    <t xml:space="preserve">  HIV Drugs</t>
  </si>
  <si>
    <t xml:space="preserve">  Antiviral Drugs</t>
  </si>
  <si>
    <t>Musculoskeletal</t>
  </si>
  <si>
    <t>5 hr 38 min</t>
  </si>
  <si>
    <t xml:space="preserve"> I. Anatomy and Orthopedics</t>
  </si>
  <si>
    <t>2 hr 3 min</t>
  </si>
  <si>
    <t xml:space="preserve">  Knee</t>
  </si>
  <si>
    <t xml:space="preserve">  Shoulder and Elbow</t>
  </si>
  <si>
    <t xml:space="preserve">  Brachial Plexus</t>
  </si>
  <si>
    <t xml:space="preserve">  Wrist</t>
  </si>
  <si>
    <t xml:space="preserve">  Hand</t>
  </si>
  <si>
    <t xml:space="preserve">  Lumbosacral Plexus</t>
  </si>
  <si>
    <t xml:space="preserve">  Lumbar Radiculopathy</t>
  </si>
  <si>
    <t xml:space="preserve">  Hip</t>
  </si>
  <si>
    <t xml:space="preserve"> II. Cell Biology</t>
  </si>
  <si>
    <t>1 hr 6 min</t>
  </si>
  <si>
    <t xml:space="preserve">  Skeletal Muscle</t>
  </si>
  <si>
    <t xml:space="preserve">  Cardiac Muscle</t>
  </si>
  <si>
    <t xml:space="preserve">  Smooth Muscle</t>
  </si>
  <si>
    <t xml:space="preserve">  Bone</t>
  </si>
  <si>
    <t xml:space="preserve"> III. Pathology</t>
  </si>
  <si>
    <t>2 hr 29 min</t>
  </si>
  <si>
    <t xml:space="preserve">  Bone Disorders</t>
  </si>
  <si>
    <t xml:space="preserve">  Osteoporosis</t>
  </si>
  <si>
    <t xml:space="preserve">  Osteoporosis Drugs</t>
  </si>
  <si>
    <t xml:space="preserve">  Bone Tumors</t>
  </si>
  <si>
    <t xml:space="preserve">  Osteoarthritis</t>
  </si>
  <si>
    <t xml:space="preserve">  Gout</t>
  </si>
  <si>
    <t xml:space="preserve">  Gout Drugs</t>
  </si>
  <si>
    <t xml:space="preserve">  CPPD</t>
  </si>
  <si>
    <t xml:space="preserve">  Seronegative Spondyloarthritis</t>
  </si>
  <si>
    <t xml:space="preserve">  Muscle Disorders</t>
  </si>
  <si>
    <t xml:space="preserve">  Neuromuscular Disorders</t>
  </si>
  <si>
    <t>Neurology</t>
  </si>
  <si>
    <t>10 hr 38 min</t>
  </si>
  <si>
    <t xml:space="preserve"> I. Introduction to Neurology</t>
  </si>
  <si>
    <t>51 min</t>
  </si>
  <si>
    <t xml:space="preserve">  Cells of the Nervous System</t>
  </si>
  <si>
    <t xml:space="preserve">  Nerve Damage</t>
  </si>
  <si>
    <t xml:space="preserve">  Blood Brain Barrier</t>
  </si>
  <si>
    <t xml:space="preserve">  Neurotransmitters</t>
  </si>
  <si>
    <t xml:space="preserve">  Dermatomes and Reflexes</t>
  </si>
  <si>
    <t xml:space="preserve"> II. Nervous System Structures</t>
  </si>
  <si>
    <t>2 hr 53 min</t>
  </si>
  <si>
    <t xml:space="preserve">  Cerebral Cortex</t>
  </si>
  <si>
    <t xml:space="preserve">  Spinal Cord</t>
  </si>
  <si>
    <t xml:space="preserve">  Spinal Cord Syndromes</t>
  </si>
  <si>
    <t xml:space="preserve">  Brainstem</t>
  </si>
  <si>
    <t xml:space="preserve">  Cranial Nerves</t>
  </si>
  <si>
    <t xml:space="preserve">  Auditory System</t>
  </si>
  <si>
    <t xml:space="preserve">  Vestibular System</t>
  </si>
  <si>
    <t xml:space="preserve">  Thalamus, Hypothalamus, and Limbic System</t>
  </si>
  <si>
    <t xml:space="preserve">  Cerebellum</t>
  </si>
  <si>
    <t xml:space="preserve">  Basal Ganglia</t>
  </si>
  <si>
    <t xml:space="preserve">  Ventricles and Sinuses</t>
  </si>
  <si>
    <t xml:space="preserve"> III. Neurovascular Disorders</t>
  </si>
  <si>
    <t xml:space="preserve">  Cerebral and Lacunar Strokes</t>
  </si>
  <si>
    <t xml:space="preserve">  Vertebrobasilar Stroke Syndromes</t>
  </si>
  <si>
    <t xml:space="preserve">  CNS Aneurysms</t>
  </si>
  <si>
    <t xml:space="preserve">  Intracranial Bleeding</t>
  </si>
  <si>
    <t xml:space="preserve">  Management of TIA/Stroke</t>
  </si>
  <si>
    <t xml:space="preserve"> IV. Autonomic Nervous System</t>
  </si>
  <si>
    <t xml:space="preserve">  Autonomic Nervous System</t>
  </si>
  <si>
    <t xml:space="preserve">  ANS Drugs: Norepinephrine</t>
  </si>
  <si>
    <t xml:space="preserve">  ANS Drugs: Acetylcholine</t>
  </si>
  <si>
    <t xml:space="preserve"> V. The Eye</t>
  </si>
  <si>
    <t>1 hr 39 min</t>
  </si>
  <si>
    <t xml:space="preserve">  The Pupil</t>
  </si>
  <si>
    <t xml:space="preserve">  The Lens</t>
  </si>
  <si>
    <t xml:space="preserve">  The Retina</t>
  </si>
  <si>
    <t xml:space="preserve">  Eye Movements</t>
  </si>
  <si>
    <t xml:space="preserve">  Visual Fields</t>
  </si>
  <si>
    <t xml:space="preserve">  Gaze Palsies</t>
  </si>
  <si>
    <t xml:space="preserve">  Structural Eye Disorders</t>
  </si>
  <si>
    <t xml:space="preserve">  Glaucoma</t>
  </si>
  <si>
    <t xml:space="preserve"> VI. Anesthesia</t>
  </si>
  <si>
    <t>37 min</t>
  </si>
  <si>
    <t xml:space="preserve">  General Anesthesia</t>
  </si>
  <si>
    <t xml:space="preserve">  Local Anesthesia</t>
  </si>
  <si>
    <t xml:space="preserve">  Neuromuscular Blockers</t>
  </si>
  <si>
    <t xml:space="preserve"> VII. Other Neurology Topics</t>
  </si>
  <si>
    <t>2 hr 24 min</t>
  </si>
  <si>
    <t xml:space="preserve">  Meningitis</t>
  </si>
  <si>
    <t xml:space="preserve">  Seizures</t>
  </si>
  <si>
    <t xml:space="preserve">  Neuroembryology</t>
  </si>
  <si>
    <t xml:space="preserve">  Delirium and Dementia</t>
  </si>
  <si>
    <t xml:space="preserve">  Demyelinating Diseases</t>
  </si>
  <si>
    <t xml:space="preserve">  Headaches</t>
  </si>
  <si>
    <t xml:space="preserve">  Brain Tumors</t>
  </si>
  <si>
    <t xml:space="preserve">  Parkinson's, Huntington's, and Movement Disorders</t>
  </si>
  <si>
    <t xml:space="preserve">  HIV CNS Infections</t>
  </si>
  <si>
    <t>Pulmonary</t>
  </si>
  <si>
    <t>6 hr 13 min</t>
  </si>
  <si>
    <t xml:space="preserve"> I. Introduction to Pulmonary Medicine</t>
  </si>
  <si>
    <t>2 hr 51 min</t>
  </si>
  <si>
    <t xml:space="preserve">  Pulmonary Embryology</t>
  </si>
  <si>
    <t xml:space="preserve">  Pulmonary Anatomy</t>
  </si>
  <si>
    <t xml:space="preserve">  Pulmonary Physiology</t>
  </si>
  <si>
    <t xml:space="preserve">  Hemoglobin</t>
  </si>
  <si>
    <t xml:space="preserve">  Pulmonary Circulation</t>
  </si>
  <si>
    <t xml:space="preserve">  Hypoxia</t>
  </si>
  <si>
    <t xml:space="preserve">  Ventilation and Perfusion</t>
  </si>
  <si>
    <t xml:space="preserve">  Carbon Dioxide</t>
  </si>
  <si>
    <t xml:space="preserve">  Pulmonary Physical Exam</t>
  </si>
  <si>
    <t xml:space="preserve"> II. Obstructive and Restrictive Diseases</t>
  </si>
  <si>
    <t xml:space="preserve">  Pulmonary Function Tests</t>
  </si>
  <si>
    <t xml:space="preserve">  Obstructive Lung Disease</t>
  </si>
  <si>
    <t xml:space="preserve">  Restrictive Lung Disease</t>
  </si>
  <si>
    <t xml:space="preserve">  Treatment of COPD and Asthma</t>
  </si>
  <si>
    <t xml:space="preserve"> III. Other Pulmonary Topics</t>
  </si>
  <si>
    <t>2 hr 8 min</t>
  </si>
  <si>
    <t xml:space="preserve">  Pneumonia</t>
  </si>
  <si>
    <t xml:space="preserve">  Pleural Disease</t>
  </si>
  <si>
    <t xml:space="preserve">  Lung Cancer</t>
  </si>
  <si>
    <t xml:space="preserve">  Sleep Apnea</t>
  </si>
  <si>
    <t xml:space="preserve">  Cystic Fibrosis</t>
  </si>
  <si>
    <t xml:space="preserve">  Tuberculosis</t>
  </si>
  <si>
    <t xml:space="preserve">  Sarcoidosis</t>
  </si>
  <si>
    <t xml:space="preserve">  Pulmonary Embolism</t>
  </si>
  <si>
    <t xml:space="preserve">  Chest X-Rays</t>
  </si>
  <si>
    <t>Psychiatry</t>
  </si>
  <si>
    <t>4 hr 44 min</t>
  </si>
  <si>
    <t xml:space="preserve"> I. Psychology</t>
  </si>
  <si>
    <t xml:space="preserve">  Conditioning and Transference</t>
  </si>
  <si>
    <t xml:space="preserve">  Ego Defenses</t>
  </si>
  <si>
    <t xml:space="preserve"> II. Pathology</t>
  </si>
  <si>
    <t>3 hrs</t>
  </si>
  <si>
    <t xml:space="preserve">  Child Abuse and Neglect</t>
  </si>
  <si>
    <t xml:space="preserve">  Childhood Disorders</t>
  </si>
  <si>
    <t xml:space="preserve">  ADHD and Autism</t>
  </si>
  <si>
    <t xml:space="preserve">  Cognitive Disorders</t>
  </si>
  <si>
    <t xml:space="preserve">  Psychosis</t>
  </si>
  <si>
    <t xml:space="preserve">  Psychotic Disorders</t>
  </si>
  <si>
    <t xml:space="preserve">  Dissociative Disorders</t>
  </si>
  <si>
    <t xml:space="preserve">  Somatic Disorders</t>
  </si>
  <si>
    <t xml:space="preserve">  Personality Disorders</t>
  </si>
  <si>
    <t xml:space="preserve">  Mood Disorders</t>
  </si>
  <si>
    <t xml:space="preserve">  Anxiety Disorders</t>
  </si>
  <si>
    <t xml:space="preserve">  Eating Disorders</t>
  </si>
  <si>
    <t xml:space="preserve">  Sleep Disorders</t>
  </si>
  <si>
    <t xml:space="preserve"> III. Substance Use Disorders</t>
  </si>
  <si>
    <t xml:space="preserve">  Alcohol and CNS Depressants</t>
  </si>
  <si>
    <t xml:space="preserve">  Opioids</t>
  </si>
  <si>
    <t xml:space="preserve">  Stimulants</t>
  </si>
  <si>
    <t xml:space="preserve">  Other Drugs</t>
  </si>
  <si>
    <t xml:space="preserve"> IV. Pharmacology</t>
  </si>
  <si>
    <t>50 min</t>
  </si>
  <si>
    <t xml:space="preserve">  Antidepressants</t>
  </si>
  <si>
    <t xml:space="preserve">  Lithium</t>
  </si>
  <si>
    <t xml:space="preserve">  Antipsychotics</t>
  </si>
  <si>
    <t>Renal</t>
  </si>
  <si>
    <t>8 hr 11 min</t>
  </si>
  <si>
    <t xml:space="preserve"> I. Introduction to Renal Medicine</t>
  </si>
  <si>
    <t xml:space="preserve">  Renal Embryology</t>
  </si>
  <si>
    <t xml:space="preserve">  Renal Anatomy</t>
  </si>
  <si>
    <t xml:space="preserve">  Renal Physiology I</t>
  </si>
  <si>
    <t xml:space="preserve">  Renal Physiology II</t>
  </si>
  <si>
    <t xml:space="preserve">  Nephron Physiology</t>
  </si>
  <si>
    <t>38 min</t>
  </si>
  <si>
    <t xml:space="preserve">  Renal Endocrine Function</t>
  </si>
  <si>
    <t xml:space="preserve"> II. Acid-Base</t>
  </si>
  <si>
    <t>1 hr 54 min</t>
  </si>
  <si>
    <t xml:space="preserve">  Acid Excretion</t>
  </si>
  <si>
    <t xml:space="preserve">  Acid-Base Principles</t>
  </si>
  <si>
    <t xml:space="preserve">  Respiratory Disorders</t>
  </si>
  <si>
    <t xml:space="preserve">  Metabolic Alkalosis</t>
  </si>
  <si>
    <t xml:space="preserve">  Renal Tubular Acidosis</t>
  </si>
  <si>
    <t xml:space="preserve">  Metabolic Acidosis</t>
  </si>
  <si>
    <t xml:space="preserve">  Acid-Base Problems</t>
  </si>
  <si>
    <t xml:space="preserve"> III. Electrolytes</t>
  </si>
  <si>
    <t>1 hr 22 min</t>
  </si>
  <si>
    <t xml:space="preserve">  Electrolyte Disorders</t>
  </si>
  <si>
    <t xml:space="preserve">  Sodium and Water Balance</t>
  </si>
  <si>
    <t xml:space="preserve">  Sodium Disorders</t>
  </si>
  <si>
    <t xml:space="preserve"> IV. Diseases of the Nephron</t>
  </si>
  <si>
    <t xml:space="preserve">  Glomerulonephritis Principles</t>
  </si>
  <si>
    <t xml:space="preserve">  Nephritic Syndrome</t>
  </si>
  <si>
    <t xml:space="preserve">  Nephrotic Syndrome</t>
  </si>
  <si>
    <t xml:space="preserve">  MPGN</t>
  </si>
  <si>
    <t xml:space="preserve">  Tubulointerstitial Disease</t>
  </si>
  <si>
    <t xml:space="preserve">  Renal Failure</t>
  </si>
  <si>
    <t xml:space="preserve"> V. Other Renal Topics</t>
  </si>
  <si>
    <t>1 hr 8 min</t>
  </si>
  <si>
    <t xml:space="preserve">  Urinary Tract Infections</t>
  </si>
  <si>
    <t xml:space="preserve">  Cystic Kidney Disease</t>
  </si>
  <si>
    <t xml:space="preserve">  Diuretics</t>
  </si>
  <si>
    <t xml:space="preserve">  Kidney Stones</t>
  </si>
  <si>
    <t xml:space="preserve">  Renal and Bladder Tumors</t>
  </si>
  <si>
    <t xml:space="preserve">  Rhabdomyolysis</t>
  </si>
  <si>
    <t>Reproductive</t>
  </si>
  <si>
    <t>7 hr 15 min</t>
  </si>
  <si>
    <t xml:space="preserve"> I. Embryology</t>
  </si>
  <si>
    <t xml:space="preserve">  Embryonic Genes</t>
  </si>
  <si>
    <t xml:space="preserve">  Embryogenesis</t>
  </si>
  <si>
    <t xml:space="preserve">  Germ Layers</t>
  </si>
  <si>
    <t xml:space="preserve">  Errors in Morphogenesis</t>
  </si>
  <si>
    <t xml:space="preserve">  Teratogens I</t>
  </si>
  <si>
    <t xml:space="preserve">  Teratogens II</t>
  </si>
  <si>
    <t xml:space="preserve">  Pharyngeal Arches</t>
  </si>
  <si>
    <t xml:space="preserve">  Cleft Lip and Palate</t>
  </si>
  <si>
    <t>3 min</t>
  </si>
  <si>
    <t xml:space="preserve">  Pharyngeal Pouches and Clefts</t>
  </si>
  <si>
    <t xml:space="preserve">  Genital Embryology</t>
  </si>
  <si>
    <t xml:space="preserve"> II. Pregnancy</t>
  </si>
  <si>
    <t>1 hr 53 min</t>
  </si>
  <si>
    <t xml:space="preserve">  Spermatogenesis and Oogenesis</t>
  </si>
  <si>
    <t xml:space="preserve">  Placenta</t>
  </si>
  <si>
    <t xml:space="preserve">  Twins</t>
  </si>
  <si>
    <t xml:space="preserve">  Pregnancy</t>
  </si>
  <si>
    <t xml:space="preserve">  Maternal-Fetal Disorders</t>
  </si>
  <si>
    <t xml:space="preserve">  Hypertension in Pregnancy</t>
  </si>
  <si>
    <t xml:space="preserve">  Placental Complications</t>
  </si>
  <si>
    <t xml:space="preserve">  Gestational Tumors</t>
  </si>
  <si>
    <t xml:space="preserve">  TORCH Infections</t>
  </si>
  <si>
    <t xml:space="preserve"> III. Vagina, Cervix, Uterus</t>
  </si>
  <si>
    <t xml:space="preserve">  Vaginal Cancer</t>
  </si>
  <si>
    <t xml:space="preserve">  Cervical Canver</t>
  </si>
  <si>
    <t xml:space="preserve">  Endometrial Disorders</t>
  </si>
  <si>
    <t xml:space="preserve">  Endometriosis</t>
  </si>
  <si>
    <t xml:space="preserve">  Endometrial Cancer</t>
  </si>
  <si>
    <t xml:space="preserve"> IV. Ovary</t>
  </si>
  <si>
    <t xml:space="preserve">  Ovarian Cysts</t>
  </si>
  <si>
    <t xml:space="preserve">  Ovarian Epithelial Tumors</t>
  </si>
  <si>
    <t xml:space="preserve">  Ovarian Stromal Tumors</t>
  </si>
  <si>
    <t xml:space="preserve">  Ovarian Germ Cell Tumors</t>
  </si>
  <si>
    <t>V. Breast</t>
  </si>
  <si>
    <t>44 min</t>
  </si>
  <si>
    <t>Breast Tissue</t>
  </si>
  <si>
    <t>Breast Disorders</t>
  </si>
  <si>
    <t xml:space="preserve">Breast Carcinoma </t>
  </si>
  <si>
    <t xml:space="preserve"> V. Male Disorders</t>
  </si>
  <si>
    <t xml:space="preserve">  Penile Disorders</t>
  </si>
  <si>
    <t xml:space="preserve">  Scrotal Disorders</t>
  </si>
  <si>
    <t xml:space="preserve">  Testicular Cancer</t>
  </si>
  <si>
    <t xml:space="preserve">  Prostate</t>
  </si>
  <si>
    <t xml:space="preserve"> VII. Other Topics</t>
  </si>
  <si>
    <t xml:space="preserve">  Disorders of Sexual Development</t>
  </si>
  <si>
    <t xml:space="preserve">  Hypogonadism</t>
  </si>
  <si>
    <t>Total</t>
  </si>
  <si>
    <t>Length</t>
  </si>
  <si>
    <t>Minutes</t>
  </si>
  <si>
    <t>Page #</t>
  </si>
  <si>
    <t>Anki Cards Suspended</t>
  </si>
  <si>
    <t>First Pass (1x)</t>
  </si>
  <si>
    <t>Second Pass (1.5x)</t>
  </si>
  <si>
    <t>Third Pass (2x)</t>
  </si>
  <si>
    <t>Total Time (min)</t>
  </si>
  <si>
    <t>1. Growth Adaptations, Cellular Injury, and Death</t>
  </si>
  <si>
    <t>2 hr 35 min</t>
  </si>
  <si>
    <t>1.1 Growth Adaptations</t>
  </si>
  <si>
    <t>28 min 34 sec</t>
  </si>
  <si>
    <t>1.2 Cell Injury</t>
  </si>
  <si>
    <t>44 min 45 sec</t>
  </si>
  <si>
    <t>1.3 Cell Death</t>
  </si>
  <si>
    <t>38 min 34 sec</t>
  </si>
  <si>
    <t>1.4 Free Radical Injury</t>
  </si>
  <si>
    <t>22 min 18 sec</t>
  </si>
  <si>
    <t>1.5 Amyloidosis</t>
  </si>
  <si>
    <t>19 min 59 sec</t>
  </si>
  <si>
    <t>Ak + BG Addons</t>
  </si>
  <si>
    <t>2. Inflammation, Inflammatory Disorders, and Healing</t>
  </si>
  <si>
    <t>2.1 Acute Inflammation (Part 1)</t>
  </si>
  <si>
    <t>35 min 47 sec</t>
  </si>
  <si>
    <t>2.1 Acute Inflammation (Part 2)</t>
  </si>
  <si>
    <t>27 min 04 sec</t>
  </si>
  <si>
    <t>2.1 Acute Inflammation (Part 3)</t>
  </si>
  <si>
    <t>19 min 02 sec</t>
  </si>
  <si>
    <t>2.2 Chronic Inflammation</t>
  </si>
  <si>
    <t>25 min 48 sec</t>
  </si>
  <si>
    <t>2.3 Primary Immunodeficiency</t>
  </si>
  <si>
    <t>17 min 03 sec</t>
  </si>
  <si>
    <t>2.4 Autoimmune Disorders (Part 1)</t>
  </si>
  <si>
    <t>29 min 53 sec</t>
  </si>
  <si>
    <t>2.4 Autoimmune Disorders (Part 2)</t>
  </si>
  <si>
    <t>45 min 16 sec</t>
  </si>
  <si>
    <t>2.5 Wound Healing</t>
  </si>
  <si>
    <t>24 min 43 sec</t>
  </si>
  <si>
    <t>3. Neoplasia</t>
  </si>
  <si>
    <t>2 hr 20 min</t>
  </si>
  <si>
    <t>3.1 Neoplasia</t>
  </si>
  <si>
    <t>38 min 20 sec</t>
  </si>
  <si>
    <t>3.2 Carcinogenesis (Part 1)</t>
  </si>
  <si>
    <t>20 min 50 sec</t>
  </si>
  <si>
    <t>3.2 Carcinogenesis (Part 2)</t>
  </si>
  <si>
    <t>28 min 51 sec</t>
  </si>
  <si>
    <t>3.2 Carcinogenesis (Part 3)</t>
  </si>
  <si>
    <t>19 min 30 sec</t>
  </si>
  <si>
    <t>3.3 Tumor Progression</t>
  </si>
  <si>
    <t>9 min 08 sec</t>
  </si>
  <si>
    <t>3.4 Clinical Characteristics</t>
  </si>
  <si>
    <t>20 min 49 sec</t>
  </si>
  <si>
    <t>Extras</t>
  </si>
  <si>
    <t>4. Hemostasis and Related Disorders</t>
  </si>
  <si>
    <t>1 hr 52 min</t>
  </si>
  <si>
    <t>4.1 Primary Hemostasis and Related Bleeding Disorders</t>
  </si>
  <si>
    <t>42 min 43 sec</t>
  </si>
  <si>
    <t>4.2 Secondary Hemostasis and Related Disorders</t>
  </si>
  <si>
    <t>20 min 46 sec</t>
  </si>
  <si>
    <t>4.3 Other Disorders of Hemostasis</t>
  </si>
  <si>
    <t>13 min 10 sec</t>
  </si>
  <si>
    <t>4.4 Thrombosis</t>
  </si>
  <si>
    <t>22 min 10 sec</t>
  </si>
  <si>
    <t>4.5 Embolism</t>
  </si>
  <si>
    <t>11 min 56 sec</t>
  </si>
  <si>
    <t>5. Red Blood Cell Disorders</t>
  </si>
  <si>
    <t>2 hr 47 min</t>
  </si>
  <si>
    <t>5.1 Anemia</t>
  </si>
  <si>
    <t>5.2 Microcytic Anemia (Part 1)</t>
  </si>
  <si>
    <t>66 min 31 sec</t>
  </si>
  <si>
    <t>5.2 Microcytic Anemia (Part 2)</t>
  </si>
  <si>
    <t>5.2 Microcytic Anemia (Part 3)</t>
  </si>
  <si>
    <t>5.3 Macrocytic Anemia</t>
  </si>
  <si>
    <t>21 min 59 sec</t>
  </si>
  <si>
    <t>5.4 Normocytic Anemia</t>
  </si>
  <si>
    <t>15 min 07 sec</t>
  </si>
  <si>
    <t>5.5 Normocytic Anemias w/ Extravascular Hemolysis</t>
  </si>
  <si>
    <t>25 min 31 sec</t>
  </si>
  <si>
    <t>5.6 Normocytic Anemias w/ Intravascular Hemolysis</t>
  </si>
  <si>
    <t>27 min 21 sec</t>
  </si>
  <si>
    <t>5.7 Anemia Due to Underproduction</t>
  </si>
  <si>
    <t>Anemia Extras</t>
  </si>
  <si>
    <t>Heme Synthesis</t>
  </si>
  <si>
    <t>6. White Blood Cell Disorders</t>
  </si>
  <si>
    <t>1 hr 58 min</t>
  </si>
  <si>
    <t>6.1 Leukopenia and Leukocytosis</t>
  </si>
  <si>
    <t>20 min 35 sec</t>
  </si>
  <si>
    <t>6.2 Acute Leukemia</t>
  </si>
  <si>
    <t>18 min 52 sec</t>
  </si>
  <si>
    <t>6.3 Chronic Leukemia</t>
  </si>
  <si>
    <t>10 min 30 sec</t>
  </si>
  <si>
    <t>6.4 Myeloproliferative Disorders</t>
  </si>
  <si>
    <t>21 min 33 sec</t>
  </si>
  <si>
    <t>6.5 Lymphadenopathy</t>
  </si>
  <si>
    <t>30 min 58 sec</t>
  </si>
  <si>
    <t>6.6 Lymphoma</t>
  </si>
  <si>
    <t>6.7 Hodgkin's Lymphoma</t>
  </si>
  <si>
    <t>6.8 Plasma Cell Disorders (Dyscrasias)</t>
  </si>
  <si>
    <t>15 min 12 sec</t>
  </si>
  <si>
    <t>6.9 Langerhans Cell Histiocytosis</t>
  </si>
  <si>
    <t>7. Vascular Pathology</t>
  </si>
  <si>
    <t>1 hr 5 min</t>
  </si>
  <si>
    <t>7.1 Vasculitis</t>
  </si>
  <si>
    <t>26 min 52 sec</t>
  </si>
  <si>
    <t>7.2 Hypertension</t>
  </si>
  <si>
    <t>6 min 43 sec</t>
  </si>
  <si>
    <t>7.3 Arteriosclerosis</t>
  </si>
  <si>
    <t>17 min 55 sec</t>
  </si>
  <si>
    <t>7.4 Aortic Dissection and Aneurysm</t>
  </si>
  <si>
    <t>12 min 44 sec</t>
  </si>
  <si>
    <t>7.5 Vascular Tumors</t>
  </si>
  <si>
    <t>5 min 08 sec</t>
  </si>
  <si>
    <t>8. Cardiac Pathology</t>
  </si>
  <si>
    <t>1 hr 34 min</t>
  </si>
  <si>
    <t>8.1 Ischemic Heart Disease</t>
  </si>
  <si>
    <t>29 min 35 sec</t>
  </si>
  <si>
    <t>8.2 Congestive Heart Failure</t>
  </si>
  <si>
    <t>6 min 24 sec</t>
  </si>
  <si>
    <t>8.3 Congenital Defects</t>
  </si>
  <si>
    <t>17 min 17 sec</t>
  </si>
  <si>
    <t>8.4 Valvular Disorders</t>
  </si>
  <si>
    <t>24 min 30 sec</t>
  </si>
  <si>
    <t>8.5 Endocarditis</t>
  </si>
  <si>
    <t>17 min 18 sec</t>
  </si>
  <si>
    <t>8.6 Cardiomyopathy</t>
  </si>
  <si>
    <t>8 min 23 sec</t>
  </si>
  <si>
    <t>8.7 Cardiac Tumors</t>
  </si>
  <si>
    <t>9. Respiratory Tract Pathology</t>
  </si>
  <si>
    <t>2 hr 17 min</t>
  </si>
  <si>
    <t>9.1 Nasopharynx</t>
  </si>
  <si>
    <t>9.2 Larynx</t>
  </si>
  <si>
    <t>9.3 Pulmonary Infections</t>
  </si>
  <si>
    <t>19 min 36 sec</t>
  </si>
  <si>
    <t>9.4 Chronic Obstructive Pulmonary Disease</t>
  </si>
  <si>
    <t>49 min 56 sec</t>
  </si>
  <si>
    <t>9.5 Restrictive Diseases</t>
  </si>
  <si>
    <t>21 min 43 sec</t>
  </si>
  <si>
    <t>9.6 Pulmonary Hypertension</t>
  </si>
  <si>
    <t>14 min 50 sec</t>
  </si>
  <si>
    <t>9.7 Respiratory Distress Syndromes</t>
  </si>
  <si>
    <t>9.8 Lung Cancer</t>
  </si>
  <si>
    <t>18 min 02 sec</t>
  </si>
  <si>
    <t>9.9 Pleura</t>
  </si>
  <si>
    <t>3 min 05 sec</t>
  </si>
  <si>
    <t>10. Gastrointestinal Pathology</t>
  </si>
  <si>
    <t>2 hr 38 min</t>
  </si>
  <si>
    <t>10.1 Oral Cavity</t>
  </si>
  <si>
    <t>6 min 03 sec</t>
  </si>
  <si>
    <t>10.2 Salivary Gland</t>
  </si>
  <si>
    <t>6 min 44 sec</t>
  </si>
  <si>
    <t>10.3 Esophagus</t>
  </si>
  <si>
    <t>27 min 51 sec</t>
  </si>
  <si>
    <t>10.4 Stomach</t>
  </si>
  <si>
    <t>35 min 26 sec</t>
  </si>
  <si>
    <t>10.5 Small Bowel</t>
  </si>
  <si>
    <t>31 min 09 sec</t>
  </si>
  <si>
    <t>10.6 Appendix</t>
  </si>
  <si>
    <t>10.7 Inflammatory Bowel Disease</t>
  </si>
  <si>
    <t>10.8-9 Colon &amp; Colorectal Carcinoma</t>
  </si>
  <si>
    <t>30 min 22 sec</t>
  </si>
  <si>
    <t>11. Exocrine Pancreas, Gallbladder, and Liver Pathology</t>
  </si>
  <si>
    <t>11.1 Exocrine Pancrease</t>
  </si>
  <si>
    <t>13 min 16 sec</t>
  </si>
  <si>
    <t>11.2 Gallbladder and Biliary Tract</t>
  </si>
  <si>
    <t>10 min 54 sec</t>
  </si>
  <si>
    <t>11.3 Liver (Jaundice, Hepatitis, Cirrhosis &amp; Tumors)</t>
  </si>
  <si>
    <t>41 min 01 sec</t>
  </si>
  <si>
    <t>12. Kidney and Urinary Tract Pathology</t>
  </si>
  <si>
    <t>12.1 Congenital</t>
  </si>
  <si>
    <t>11 min 36 sec</t>
  </si>
  <si>
    <t>12.2 Acute Renal Failure</t>
  </si>
  <si>
    <t>15 min 02 sec</t>
  </si>
  <si>
    <t>12.3 Nephrotic Syndrome</t>
  </si>
  <si>
    <t>26 min 38 sec</t>
  </si>
  <si>
    <t>12.4 Nephritic Syndrome</t>
  </si>
  <si>
    <t>12 min 27 sec</t>
  </si>
  <si>
    <t>12.5 Urinary Tract Infection</t>
  </si>
  <si>
    <t>15 min 30 sec</t>
  </si>
  <si>
    <t>12.6 Nephrolithiasis</t>
  </si>
  <si>
    <t>12.7 Chronic Renal Failure</t>
  </si>
  <si>
    <t>12.8 Renal Neoplasia</t>
  </si>
  <si>
    <t>6 min 29 sec</t>
  </si>
  <si>
    <t>12.9 Lower Urinary Tract Carcinoma</t>
  </si>
  <si>
    <t>7 min 21 sec</t>
  </si>
  <si>
    <t>13. Female Genital System and Gestational Pathology</t>
  </si>
  <si>
    <t>2 hr 30 min</t>
  </si>
  <si>
    <t>13.1 Vulva</t>
  </si>
  <si>
    <t xml:space="preserve">22 min </t>
  </si>
  <si>
    <t>13.2 Vagina</t>
  </si>
  <si>
    <t>13 min 45 sec</t>
  </si>
  <si>
    <t>13.3 Cervix</t>
  </si>
  <si>
    <t>20 min 14 sec</t>
  </si>
  <si>
    <t>13.4 Endrometrium and Myometrium</t>
  </si>
  <si>
    <t>30 min 45 sec</t>
  </si>
  <si>
    <t>13.5 Ovary</t>
  </si>
  <si>
    <t>9 min 10 sec</t>
  </si>
  <si>
    <t>13.6 Ovarian Tumors</t>
  </si>
  <si>
    <t>33 min 18 sec</t>
  </si>
  <si>
    <t>13.7 Gestational Pathology</t>
  </si>
  <si>
    <t>24 min 11 sec</t>
  </si>
  <si>
    <t>14. Male Genital System Pathology</t>
  </si>
  <si>
    <t>42 min</t>
  </si>
  <si>
    <t>14.1 Penis</t>
  </si>
  <si>
    <t>6 min 56 sec</t>
  </si>
  <si>
    <t>14.2 Testicle</t>
  </si>
  <si>
    <t>8 min 43 sec</t>
  </si>
  <si>
    <t>14.3 Testicular Tumors</t>
  </si>
  <si>
    <t>13 min 29 sec</t>
  </si>
  <si>
    <t>14.4 Prostate</t>
  </si>
  <si>
    <t>12 min 06 sec</t>
  </si>
  <si>
    <t>15. Endocrine Pathology</t>
  </si>
  <si>
    <t>15.1 Anterior Pituitary Gland</t>
  </si>
  <si>
    <t>13 min 30 sec</t>
  </si>
  <si>
    <t>15.2 Posterior Pituitary Gland</t>
  </si>
  <si>
    <t>15.3 Thyroid Gland</t>
  </si>
  <si>
    <t>26 min 15 sec</t>
  </si>
  <si>
    <t>15.4 Hyperthyroidism</t>
  </si>
  <si>
    <t>15.5 Hypothyroidism</t>
  </si>
  <si>
    <t>15.6 Thyroiditis</t>
  </si>
  <si>
    <t>15.7 Thyroid Neoplasia</t>
  </si>
  <si>
    <t>15.8 Parathyroid Gland</t>
  </si>
  <si>
    <t>10 min 44 sec</t>
  </si>
  <si>
    <t>15.9 Endocrine Pancreas</t>
  </si>
  <si>
    <t>15 min 21 sec</t>
  </si>
  <si>
    <t>15.10 Adrenal Cortex</t>
  </si>
  <si>
    <t>25 min 09 sec</t>
  </si>
  <si>
    <t>15.11 Adrenal Medulla</t>
  </si>
  <si>
    <t>16. Breast Pathology</t>
  </si>
  <si>
    <t xml:space="preserve">1 hr </t>
  </si>
  <si>
    <t>16.1 Introduction</t>
  </si>
  <si>
    <t>6 min 32 sec</t>
  </si>
  <si>
    <t>16.1 Inflammatory Conditions</t>
  </si>
  <si>
    <t>8 min 49 sec</t>
  </si>
  <si>
    <t>16.2 Benign Tumors and Fibrocystic Changes</t>
  </si>
  <si>
    <t>14 min 51 sec</t>
  </si>
  <si>
    <t>16.3 Breast Cancer</t>
  </si>
  <si>
    <t>29 min 13 sec</t>
  </si>
  <si>
    <t>17. Central Nervous System Pathology</t>
  </si>
  <si>
    <t>1 hr 38 min</t>
  </si>
  <si>
    <t>17.1 Developmental Anomalies</t>
  </si>
  <si>
    <t>5 min 07 sec</t>
  </si>
  <si>
    <t>17.2 Spinal Cord Lesions</t>
  </si>
  <si>
    <t>17.3 Meningitis</t>
  </si>
  <si>
    <t>5 min 39 sec</t>
  </si>
  <si>
    <t>17.4 Cerebrovascular Disease</t>
  </si>
  <si>
    <t>15 min 46 sec</t>
  </si>
  <si>
    <t>17.5 Trauma</t>
  </si>
  <si>
    <t>17.6 Demyelinating Disorders</t>
  </si>
  <si>
    <t>17.7 Dementia and Degenerative Disorders</t>
  </si>
  <si>
    <t>34 min 44 sec</t>
  </si>
  <si>
    <t>17.8 CNS Tumors</t>
  </si>
  <si>
    <t>12 min 23 sec</t>
  </si>
  <si>
    <t>ASAO</t>
  </si>
  <si>
    <t>Subacute_combined_degeneration</t>
  </si>
  <si>
    <t>Tabes_dorsalis</t>
  </si>
  <si>
    <t>18. Musculoskeletal Pathology</t>
  </si>
  <si>
    <t>18.1 Skeletal System</t>
  </si>
  <si>
    <t>24 min 50 sec</t>
  </si>
  <si>
    <t>18.2 Bone Tumors</t>
  </si>
  <si>
    <t>14 min 44 sec</t>
  </si>
  <si>
    <t>18.3 Joint</t>
  </si>
  <si>
    <t>20 min 52 sec</t>
  </si>
  <si>
    <t>18.4 Skeletal Muscle</t>
  </si>
  <si>
    <t>15 min 57 sec</t>
  </si>
  <si>
    <t>18.5 Neuromuscular Junction</t>
  </si>
  <si>
    <t>18.6 Soft Tissue Tumors</t>
  </si>
  <si>
    <t>19. Skin Pathology</t>
  </si>
  <si>
    <t>19.1 Inflammatory Dermatoses</t>
  </si>
  <si>
    <t>14 min 37 sec</t>
  </si>
  <si>
    <t>19.2 Blistering Dermatoes</t>
  </si>
  <si>
    <t>9 min 28 sec</t>
  </si>
  <si>
    <t>19.3 Epithelial Tumors</t>
  </si>
  <si>
    <t>7 min 42 sec</t>
  </si>
  <si>
    <t>19.4 Disorders of Pigmentation and Melanocytes</t>
  </si>
  <si>
    <t>12 min 12 sec</t>
  </si>
  <si>
    <t>19.5 Infectious Disorders</t>
  </si>
  <si>
    <t>3 min 52 sec</t>
  </si>
  <si>
    <t>misc_skin</t>
  </si>
  <si>
    <t>unorganized</t>
  </si>
  <si>
    <t>Pathoma2018 Anking</t>
  </si>
  <si>
    <t>Antimicrobials</t>
  </si>
  <si>
    <t>5.5 hrs</t>
  </si>
  <si>
    <t>Cell wall inhibitors</t>
  </si>
  <si>
    <t>1.5hrs</t>
  </si>
  <si>
    <t>1.1 - Penicillin.MP4</t>
  </si>
  <si>
    <t>1.2 - Nafcillin, Oxacillin, Methicillin &amp; Dicloxacillin.MP4</t>
  </si>
  <si>
    <t>1.3 - Ampicillin, Amoxicillin, Piperacillin, Ticarcillin.MP4</t>
  </si>
  <si>
    <t>1.4 - Cephalosporins.MP4</t>
  </si>
  <si>
    <t>1.5 - Monobactams &amp; Carbapenems.MP4</t>
  </si>
  <si>
    <t>1.6 - Vancomycin.MP4</t>
  </si>
  <si>
    <t>1.7 - Daptomycin.MP4</t>
  </si>
  <si>
    <t>2. Inhibitors of Bacterial Protein Synthesis</t>
  </si>
  <si>
    <t>1hr</t>
  </si>
  <si>
    <t>2.1 - Tetracyclines.MP4</t>
  </si>
  <si>
    <t>2.2 - Macrolides.MP4</t>
  </si>
  <si>
    <t>2.3 - Clindamycin.MP4</t>
  </si>
  <si>
    <t>2.4 - Chloramphenicol.MP4</t>
  </si>
  <si>
    <t>2.5 - Linezolid.MP4</t>
  </si>
  <si>
    <t>2.6 - Aminoglycosides.MP4</t>
  </si>
  <si>
    <t>3. Antimycobacterials</t>
  </si>
  <si>
    <t>30mins</t>
  </si>
  <si>
    <t>3.1 - Tuberculosis Drugs.MP4</t>
  </si>
  <si>
    <t>3.2 - Leprosy Drugs.MP4</t>
  </si>
  <si>
    <t>4. Other Antibiotics</t>
  </si>
  <si>
    <t>40mins</t>
  </si>
  <si>
    <t>4.1 - Trimethoprim-Sulfamethoxazole.MP4</t>
  </si>
  <si>
    <t>4.2 - Fluoroquinolones.MP4</t>
  </si>
  <si>
    <t>4.3 - Metronidazole.MP4</t>
  </si>
  <si>
    <t>*Mupirocin</t>
  </si>
  <si>
    <t>n/a</t>
  </si>
  <si>
    <t>5. Antifungals</t>
  </si>
  <si>
    <t>5.1 - Amphotericin, flucytosine.MP4</t>
  </si>
  <si>
    <t>5.2 - Azoles.MP4</t>
  </si>
  <si>
    <t>5.3 - Griseofulvin, Terbinafine, Echinocandins.MP4</t>
  </si>
  <si>
    <t>*Overview</t>
  </si>
  <si>
    <t>6. Antivirals - HIV</t>
  </si>
  <si>
    <t>6.1 - NRTIs.MP4</t>
  </si>
  <si>
    <t>6.2 - NNRTIs.MP4</t>
  </si>
  <si>
    <t>6.3 - Protease inhibitors.MP4</t>
  </si>
  <si>
    <t>6.4 - Maraviroc, fusion inhibitors, integrase inhibitors.MP4</t>
  </si>
  <si>
    <t>*HAART overview</t>
  </si>
  <si>
    <t>7. Antivirals - Hepatitis</t>
  </si>
  <si>
    <t>20mins</t>
  </si>
  <si>
    <t>7.1 - Interferon α, β, γ.MP4</t>
  </si>
  <si>
    <t>7.2 - Ribavirin, sofosbuvir, simeprevir.MP4</t>
  </si>
  <si>
    <t>8. Antivirals - Other</t>
  </si>
  <si>
    <t>8.1 - Acyclovir, valacyclovir, famciclovir.MP4</t>
  </si>
  <si>
    <t>8.2 - Ganciclovir, valganciclovir, foscarnet, cidofovir.MP4</t>
  </si>
  <si>
    <t>Antineoplastics</t>
  </si>
  <si>
    <t>2.5hrs</t>
  </si>
  <si>
    <t>1. Antimetabolites</t>
  </si>
  <si>
    <t>1.1 - Methotrexate, leucovorin, 5-fluorouracil, hydroxyurea.mp4</t>
  </si>
  <si>
    <t>1.2 - Azathioprine, 6-mercaptopurine, mycophenolate mofetil.mp4</t>
  </si>
  <si>
    <t>1.3 - Cladribine, cytarabine, gemcitabine.mp4</t>
  </si>
  <si>
    <t>2- DNA &amp; Cellular Division</t>
  </si>
  <si>
    <t>45min</t>
  </si>
  <si>
    <t>2.1 - Cyclophosphamide, ifosfamide, busulifan, nitrosoureas carmustine, lomustine, streptozocin.mp4</t>
  </si>
  <si>
    <t>2.2 - Cisplatin, carboplatin, oxaliplatin, amifostine.mp4</t>
  </si>
  <si>
    <t>2.3 - Bleomycin, doxorubicin, daunorubicin, actinomycin D.mp4</t>
  </si>
  <si>
    <t>2.4 - Etoposide, teniposide, topotecan, irinotecan.mp4</t>
  </si>
  <si>
    <t>2.5 - Vincristine, vinblastine, paclitaxel.mp4</t>
  </si>
  <si>
    <t>3- Kinase Inhibitors &amp; Monoclonal Antibodies</t>
  </si>
  <si>
    <t>3.1 - Imatinib, erlotinib, sorafenib, sunitinib, vemurafenib.mp4</t>
  </si>
  <si>
    <t>3.2 - Rituximab, cetuximab, bevacizumab, alemtuzumab, trastuzumab.mp4</t>
  </si>
  <si>
    <t>*Cancer Immuno</t>
  </si>
  <si>
    <t>*Retinoids BCG</t>
  </si>
  <si>
    <t>*Small Molecule Inhibitors</t>
  </si>
  <si>
    <t>Autonomic Drugs</t>
  </si>
  <si>
    <t>1. Parasympathetic</t>
  </si>
  <si>
    <t>1.1 - Cholinomimetics.MP4</t>
  </si>
  <si>
    <t>1.2 - Acetylcholinesterase Inhibitors.MP4</t>
  </si>
  <si>
    <t>1.3 - Muscarinic antagonists.MP4</t>
  </si>
  <si>
    <t>2. Sympathetic</t>
  </si>
  <si>
    <t>2.1 - Sympathomimetics.MP4</t>
  </si>
  <si>
    <t>2.2 - Indirect sympathomimetics.MP4</t>
  </si>
  <si>
    <t>2.3 - Alpha drugs.MP4</t>
  </si>
  <si>
    <t>2.4 - Beta blockers.MP4</t>
  </si>
  <si>
    <t>Blood and Inflammation</t>
  </si>
  <si>
    <t>3.5hrs</t>
  </si>
  <si>
    <t>1. Anticoagulants and Thrombolytics</t>
  </si>
  <si>
    <t>1.1 - Heparin, LMWH, fondaparinux, direct thrombin inhibitors, Xa inhibitors.MP4</t>
  </si>
  <si>
    <t>1.2 - Warfarin.MP4</t>
  </si>
  <si>
    <t>1.3 - Antiplatelet agents.MP4</t>
  </si>
  <si>
    <t>1.4 - Thrombolytics.MP4</t>
  </si>
  <si>
    <t>2. Dyslipidemia Drugs</t>
  </si>
  <si>
    <t>2.1 - Statins.MP4</t>
  </si>
  <si>
    <t>2.2 - Cholestyramine, ezetimibe.MP4</t>
  </si>
  <si>
    <t>2.3 - Fibrates, niacin.MP4</t>
  </si>
  <si>
    <t>3. Anti-Inflammatory</t>
  </si>
  <si>
    <t>3.1 - NSAIDs.MP4</t>
  </si>
  <si>
    <t>3.2 - Gout drugs.MP4</t>
  </si>
  <si>
    <t>Cardiovascular and Renal</t>
  </si>
  <si>
    <t>4hrs</t>
  </si>
  <si>
    <t>1. Heart Failure Drugs</t>
  </si>
  <si>
    <t>45mins</t>
  </si>
  <si>
    <t>1.1 - Digoxin, milrinone, nesiritide.MP4</t>
  </si>
  <si>
    <t>1.2 - ACE inhibitors, ARBs, Aliskiren.MP4</t>
  </si>
  <si>
    <t>2. Diuretics</t>
  </si>
  <si>
    <t>2.1 - Acetazolamide, mannitol.MP4</t>
  </si>
  <si>
    <t>2.2 - Loop diuretics.MP4</t>
  </si>
  <si>
    <t>2.3 - Thiazides.MP4</t>
  </si>
  <si>
    <t>2.4 - K+ sparing diuretics.MP4</t>
  </si>
  <si>
    <t>3. Antihypertensives</t>
  </si>
  <si>
    <t>3.1 - Calcium channel blockers.MP4</t>
  </si>
  <si>
    <t>3.2 - Primary hypertension &amp; hypertensive emergency.MP4</t>
  </si>
  <si>
    <t>4. Antiarrhythmics</t>
  </si>
  <si>
    <t>4.1 - Class I A-C.MP4</t>
  </si>
  <si>
    <t>4.2 - Class II.MP4</t>
  </si>
  <si>
    <t>4.3 - Class III.MP4</t>
  </si>
  <si>
    <t>4.4 - Class IV.MP4</t>
  </si>
  <si>
    <t>4.5 - Class V.MP4</t>
  </si>
  <si>
    <t>*FA Cardio</t>
  </si>
  <si>
    <t>GI and Endocrine</t>
  </si>
  <si>
    <t>4.25hrs</t>
  </si>
  <si>
    <t>1. GI</t>
  </si>
  <si>
    <t>1.1 - Antiemetic agents.MP4</t>
  </si>
  <si>
    <t>1.2 - H2 receptor blockers, PPIs.MP4</t>
  </si>
  <si>
    <t>1.3 - Laxatives &amp; antidiarrheal agents.MP4</t>
  </si>
  <si>
    <t>2. Diabetes</t>
  </si>
  <si>
    <t>2.1 - Insulin, sulfonylureas, meglitinides, GLP-1 agonists, DPP-4 inhibitors.MP4</t>
  </si>
  <si>
    <t>2.2 - Metformin, thiazolidinediones, pramlintide, SGLT2 inhibitors.MP4</t>
  </si>
  <si>
    <t>3. Thyroid, Parathyroid and Adrenal</t>
  </si>
  <si>
    <t>3.1 - Propylthiouracil, methimazole, levothyroxine.mp4</t>
  </si>
  <si>
    <t>3.2 - Bisphosphonates, raloxifene, denosumab, calcitonin.MP4</t>
  </si>
  <si>
    <t>3.3 - Teriparatide, vitamin D, cinacalcet, sevelamer.mp4</t>
  </si>
  <si>
    <t>3.4 - Glucocorticoids.mp4</t>
  </si>
  <si>
    <t>4 - Hypothalamic &amp; Pituitary</t>
  </si>
  <si>
    <t>4.1 - ADH, DDAVP, ADH receptor antagonists.mp4</t>
  </si>
  <si>
    <t>4.2 - Growth hormone, mecasermin, octreotide, pegvisomant.mp4</t>
  </si>
  <si>
    <t>*FA GI</t>
  </si>
  <si>
    <t>Neuro+Psych</t>
  </si>
  <si>
    <t>4.5hrs</t>
  </si>
  <si>
    <t>1. Sedative-hypnotics</t>
  </si>
  <si>
    <t>1.1 - Benzodiazepines, flumazenil.MP4</t>
  </si>
  <si>
    <t>1.2 - Nonbenzodiazepine hypnotics, melatonin, ramelteon.MP4</t>
  </si>
  <si>
    <t>1.3 - Barbiturates.MP4</t>
  </si>
  <si>
    <t>2. Anesthetics and Analgesics</t>
  </si>
  <si>
    <t>2.1 - Propofol, etomidate, ketamine.MP4</t>
  </si>
  <si>
    <t>2.2 - Inhaled anesthetics, dantrolene.MP4</t>
  </si>
  <si>
    <t>2.3 - Opiates, naloxone, naltrexone.MP4</t>
  </si>
  <si>
    <t>*FA Anesthetics</t>
  </si>
  <si>
    <t>3. Antidepressants &amp; Anxiolytics</t>
  </si>
  <si>
    <t>3.1 - SSRIs, SNRIs, cyproheptadine.MP4</t>
  </si>
  <si>
    <t>3.2 - Tricyclic antidepressants.MP4</t>
  </si>
  <si>
    <t>3.3 - MAO inhibitors.MP4</t>
  </si>
  <si>
    <t>3.4 - Bupropion, mirtazapine, trazodone.MP4</t>
  </si>
  <si>
    <t>4. Mood Stabilizers &amp; Antiepileptic Drugs</t>
  </si>
  <si>
    <t>4.1 - Lithium.MP4</t>
  </si>
  <si>
    <t>4.2 - Valproate, topiramate, lamotrigine, levetiracetam.MP4</t>
  </si>
  <si>
    <t>4.3 - Carbamazepine, phenytoin, gabapentin, tiagabine, vigabatrin.MP4</t>
  </si>
  <si>
    <t>4.4 - Ethosuximide.MP4</t>
  </si>
  <si>
    <t>5. Antipsychotics &amp; Parkinson's</t>
  </si>
  <si>
    <t>5.1 - First generation antipsychotics.MP4</t>
  </si>
  <si>
    <t>5.2 - Second generation antipsychotics.MP4</t>
  </si>
  <si>
    <t>5.3 - Levodopa-carbidopa, entacapone, tolcapone, selegiline, ropinirole, pramipexole, amantadine.MP4</t>
  </si>
  <si>
    <t>*FA Neuro</t>
  </si>
  <si>
    <t>Smooth Muscle</t>
  </si>
  <si>
    <t>1. Vasoactive</t>
  </si>
  <si>
    <t>1.1 Nitrates.MP4</t>
  </si>
  <si>
    <t>1.2 Triptans and Migraine.MP4</t>
  </si>
  <si>
    <t>1.3 - Prostaglandins, prostacyclin, bosentan, PDE5 inhibitors.MP4</t>
  </si>
  <si>
    <t>2. Allergy and Pulmonary</t>
  </si>
  <si>
    <t>2.1 Antihistamines.MP4</t>
  </si>
  <si>
    <t>2.2 Asthma Therapy.MP4</t>
  </si>
  <si>
    <t>*FA Pulm</t>
  </si>
  <si>
    <t>*!General Pharm (toxins)</t>
  </si>
  <si>
    <t>*Immuno-Biochem-Pharm</t>
  </si>
  <si>
    <t>*Misc Pharm</t>
  </si>
  <si>
    <t>*Repro</t>
  </si>
  <si>
    <t>Bacteria</t>
  </si>
  <si>
    <t>6.25hrs</t>
  </si>
  <si>
    <t>Ch. 1 Gram-Pos Cocci</t>
  </si>
  <si>
    <t>1 Staphylococcus aureus.mp4</t>
  </si>
  <si>
    <t>2 Staphylococcus epidermitidis &amp; Staph saprophyticus.mp4</t>
  </si>
  <si>
    <t>3 Streptococcus pyogenes (Group A).mp4</t>
  </si>
  <si>
    <t>4 Streptococcus agalactiae (Group B).mp4</t>
  </si>
  <si>
    <t>5 Streptococcus pneumoniae &amp; Strep viridans SketchyMicro.mp4</t>
  </si>
  <si>
    <t>6 Enterococcus fecium &amp; Enterococcus fecalis.mp4</t>
  </si>
  <si>
    <t>Ch. 2 Gram-Pos Bacilli</t>
  </si>
  <si>
    <t>1 Bacillus anthracis &amp; Bacillus cereus.avi</t>
  </si>
  <si>
    <t>2 Clostridium tetani.avi</t>
  </si>
  <si>
    <t>3 Clostridium botulinum.avi</t>
  </si>
  <si>
    <t>4 Clostridium difficile.avi</t>
  </si>
  <si>
    <t>5 Clostridium perfringens.avi</t>
  </si>
  <si>
    <t>6 Corynebacterium diphtheriae.avi</t>
  </si>
  <si>
    <t>7 Listeria monocytogenes.avi</t>
  </si>
  <si>
    <t>Ch. 3 Gram-Pos Branching Filamentous Rods</t>
  </si>
  <si>
    <t>10mins</t>
  </si>
  <si>
    <t>1 Actinomyces israelii.avi</t>
  </si>
  <si>
    <t>2 Nocardia asteroides.avi</t>
  </si>
  <si>
    <t>Ch. 4 Gram-Neg Cocci</t>
  </si>
  <si>
    <t>1 Neisseria species (common features).avi</t>
  </si>
  <si>
    <t>2 Neisseria meningitidis (Meningococcus).avi</t>
  </si>
  <si>
    <t>3 Neisseria gonorrheae (Gonococcus).avi</t>
  </si>
  <si>
    <t>Ch. 5 Enteric Gram-Neg Bacilli</t>
  </si>
  <si>
    <t>1 Klebsiella, Enterobacter, Serratia.mp4</t>
  </si>
  <si>
    <t>2 Salmonella typhi &amp; Salmonella enteridis.mp4</t>
  </si>
  <si>
    <t>3 Shigella sonnei &amp; Shigella dysenteriae.avi</t>
  </si>
  <si>
    <t>4 E. coli (ETEC n EHEC).avi</t>
  </si>
  <si>
    <t>5 Yersinia enterocolitica &amp; Yersinia pestis.avi</t>
  </si>
  <si>
    <t>6 Campylobacter jejuni.avi</t>
  </si>
  <si>
    <t>7 Vibrio cholerae.mp4</t>
  </si>
  <si>
    <t>8 Helicobacter pylori.avi</t>
  </si>
  <si>
    <t>9 Pseudomonas aeruginosa.avi</t>
  </si>
  <si>
    <t>10 Proteus mirabilis.mp4</t>
  </si>
  <si>
    <t>Ch. 6 Resp Gram-Neg Bacilli</t>
  </si>
  <si>
    <t>1 Bordetella pertussis.avi</t>
  </si>
  <si>
    <t>2 Hemophilus influenzae.avi</t>
  </si>
  <si>
    <t>3 Legionella pneumophila.avi</t>
  </si>
  <si>
    <t>Ch. 7 Zoonotic Gram-Neg Bacilli</t>
  </si>
  <si>
    <t>20 mins</t>
  </si>
  <si>
    <t>1 Bartonella henselae.avi</t>
  </si>
  <si>
    <t>2 Brucella.avi</t>
  </si>
  <si>
    <t>3 Franciscella tularensis.avi</t>
  </si>
  <si>
    <t>4 Pasteurella multocida.avi</t>
  </si>
  <si>
    <t>Ch. 8 Mycobacteria</t>
  </si>
  <si>
    <t>1 Mycobacterium tuberculosis.wmv</t>
  </si>
  <si>
    <t>2 Mycobacterium leprae.avi</t>
  </si>
  <si>
    <t>Ch. 9 Spirochetes</t>
  </si>
  <si>
    <t>1 Borrelia burgdorferi.avi</t>
  </si>
  <si>
    <t>2 Leptospira interrogans.avi</t>
  </si>
  <si>
    <t>3 Triponema pallidum.avi</t>
  </si>
  <si>
    <t>Ch. 10 Gram-Indeterminate Bacteria</t>
  </si>
  <si>
    <t>1 Chlamydia trachomatis, Chlamydia pneumoniae, &amp; Chlamydia psittaci.wmv</t>
  </si>
  <si>
    <t>2 Coxiella burnetii.avi</t>
  </si>
  <si>
    <t>3 Gardnerella vaginalis.avi</t>
  </si>
  <si>
    <t>4 Mycoplasma pneumoniae.avi</t>
  </si>
  <si>
    <t>5 Rickettsia (common features).avi</t>
  </si>
  <si>
    <t>6 Rickettsia prowazekii.avi</t>
  </si>
  <si>
    <t>7 Rickettsia ricketsii.avi</t>
  </si>
  <si>
    <t>Fungi</t>
  </si>
  <si>
    <t>2hrs</t>
  </si>
  <si>
    <t>Ch. 1. Systemic Mycoses</t>
  </si>
  <si>
    <t>1. Histoplasma capsulatum.webm</t>
  </si>
  <si>
    <t>2. Blastomycoses dermatitidis.webm</t>
  </si>
  <si>
    <t>3. Coccidioides immitis.webm</t>
  </si>
  <si>
    <t>4. Paracoccidioides brasiliensis.webm</t>
  </si>
  <si>
    <t>Ch. 2. Cutaneous Mycoses</t>
  </si>
  <si>
    <t>1. Malassezia Furfur.webm</t>
  </si>
  <si>
    <t>2. Dermatophytes.webm</t>
  </si>
  <si>
    <t>3. Sporothrix schenckii.webm</t>
  </si>
  <si>
    <t>Ch. 3. Opportunistic Fungal Infections</t>
  </si>
  <si>
    <t>1. Candida albicans - Part 1.webm</t>
  </si>
  <si>
    <t>1. Candida albicans - Part 2.webm</t>
  </si>
  <si>
    <t>2. Aspergillus fumigatus - Part 1.webm</t>
  </si>
  <si>
    <t>2. Aspergillus fumigatus - Part 2.webm</t>
  </si>
  <si>
    <t>3. Cryptococcus neoformans.webm</t>
  </si>
  <si>
    <t>4. Mucormycosis.webm</t>
  </si>
  <si>
    <t>5. Pneumocystis jiroveci.webm</t>
  </si>
  <si>
    <t>Parasites</t>
  </si>
  <si>
    <t xml:space="preserve">Ch. 1 Protozoa of GI </t>
  </si>
  <si>
    <t>1. Giardia.webm</t>
  </si>
  <si>
    <t>2. Entamoeba Histolytica.webm</t>
  </si>
  <si>
    <t>3. Cryptosporidium.webm</t>
  </si>
  <si>
    <t>Ch. 2 Protozoa of CNS</t>
  </si>
  <si>
    <t>1. Toxoplasmosis.webm</t>
  </si>
  <si>
    <t>2. Trypanasoma Brucei.webm</t>
  </si>
  <si>
    <t>3. Naegleria Fowleri.webm</t>
  </si>
  <si>
    <t>Ch. 3 Protozoa of Blood</t>
  </si>
  <si>
    <t>1. Trypanasoma Cruzii.webm</t>
  </si>
  <si>
    <t>2. Babesia.webm</t>
  </si>
  <si>
    <t>3. Plasmodium Species A.webm</t>
  </si>
  <si>
    <t>3. Plasmodium Species B.webm</t>
  </si>
  <si>
    <t>4. Leishmania.webm</t>
  </si>
  <si>
    <t>Ch. 4 Protozoa of Other Tissue</t>
  </si>
  <si>
    <t>1. Trichomonis Vaginalis</t>
  </si>
  <si>
    <t>Ch. 5 Helminths - Nematodes</t>
  </si>
  <si>
    <t>1. Intestinal Nematodes A.webm</t>
  </si>
  <si>
    <t>1. Intestinal Nematodes B.webm</t>
  </si>
  <si>
    <t>2. Tissue Nematodes A.webm</t>
  </si>
  <si>
    <t>2. Tissue Nematodes B.webm</t>
  </si>
  <si>
    <t>*FA add</t>
  </si>
  <si>
    <t>Ch. 6 Helminths - Termatodes &amp; Cestodes</t>
  </si>
  <si>
    <t>1. Cestodes.webm</t>
  </si>
  <si>
    <t>2. Trematodes A.webm</t>
  </si>
  <si>
    <t>2. Trematodes B.webm</t>
  </si>
  <si>
    <t>Viruses</t>
  </si>
  <si>
    <t>5hrs</t>
  </si>
  <si>
    <t>Ch.1 RNA Positive</t>
  </si>
  <si>
    <t>1. Picornavirus Overview Video.mp4</t>
  </si>
  <si>
    <t>2. Poliovirus.webm</t>
  </si>
  <si>
    <t>3. Coxsackie A &amp; B.webm</t>
  </si>
  <si>
    <t>4. Rhinovirus.webm</t>
  </si>
  <si>
    <t>5. Hepatitis A.webm</t>
  </si>
  <si>
    <t>6. Calicivirus.webm</t>
  </si>
  <si>
    <t>7. Flavivirus.webm</t>
  </si>
  <si>
    <t>8. (Flavi) Hepatitis C.webm</t>
  </si>
  <si>
    <t>9. Togavirus A.webm</t>
  </si>
  <si>
    <t>9. Togavirus B.webm</t>
  </si>
  <si>
    <t>10. Coronavirus.webm</t>
  </si>
  <si>
    <t>11. Retrovirus (HIV) A.webm</t>
  </si>
  <si>
    <t>11. Retrovirus (HIV) B.webm</t>
  </si>
  <si>
    <t>Ch.2 RNA Negative</t>
  </si>
  <si>
    <t>1. Orthomyxovirus A.webm</t>
  </si>
  <si>
    <t>1. Orthomyxovirus B.webm</t>
  </si>
  <si>
    <t>2. Paramyxovirus A.webm</t>
  </si>
  <si>
    <t>2. Paramyxovirus B.webm</t>
  </si>
  <si>
    <t>3. Rhabdovirus.webm</t>
  </si>
  <si>
    <t>4. Filovirus.webm</t>
  </si>
  <si>
    <t>5. Bunyavirus.webm</t>
  </si>
  <si>
    <t>6. Arenavirus.webm</t>
  </si>
  <si>
    <t>7. Reovirus.webm</t>
  </si>
  <si>
    <t>Ch.3 DNA viruses</t>
  </si>
  <si>
    <t>1. HSV 1&amp;2 A.webm</t>
  </si>
  <si>
    <t>1. HSV 1&amp;2 B.webm</t>
  </si>
  <si>
    <t>2. Epstein-Barr Virus - Part 1.webm</t>
  </si>
  <si>
    <t>2. Epstein-Barr Virus - Part 2.webm</t>
  </si>
  <si>
    <t>3. Cytomegalovirus - Part 1.webm</t>
  </si>
  <si>
    <t>3. Cytomegalovirus - Part 2.webm</t>
  </si>
  <si>
    <t>4. Varicella zoster virus - Part 1.webm</t>
  </si>
  <si>
    <t>4. Varicella zoster virus - Part 2.webm</t>
  </si>
  <si>
    <t>5. HHV-6 Roseola.webm</t>
  </si>
  <si>
    <t>6. HHV 8- Kaposi's Sarcoma.webm</t>
  </si>
  <si>
    <t>7. HPV - Part 1.webm</t>
  </si>
  <si>
    <t>7. HPV - Part 2.webm</t>
  </si>
  <si>
    <t>8. Polyomavirus BK/JC.webm</t>
  </si>
  <si>
    <t>9. Parvovirus.webm</t>
  </si>
  <si>
    <t>10. Adenovirus.webm</t>
  </si>
  <si>
    <t>11. Poxvirus.webm</t>
  </si>
  <si>
    <t>12. Hepatitis B part 1.webm</t>
  </si>
  <si>
    <t>12. Hepatitis B part 2.webm</t>
  </si>
  <si>
    <t>*uw micro</t>
  </si>
  <si>
    <t>Page Number</t>
  </si>
  <si>
    <t>Anki Cards</t>
  </si>
  <si>
    <t>1. Introduction to Buffers, Acidosis and Alkalosis</t>
  </si>
  <si>
    <t>2. Introduction to Biopolymers</t>
  </si>
  <si>
    <t>3. Lipids and Membranes</t>
  </si>
  <si>
    <t>4. Introduction toAminoAcids and Proteins</t>
  </si>
  <si>
    <t>5. Plasma Proteins</t>
  </si>
  <si>
    <t>6. Enzymes I</t>
  </si>
  <si>
    <t>7. Enzymes II</t>
  </si>
  <si>
    <t>8. Hemoglobin/Myoglobin - I</t>
  </si>
  <si>
    <t>9. Hemoglobin/Myoglobin - II</t>
  </si>
  <si>
    <t>10. Introduction to Metabolism I</t>
  </si>
  <si>
    <t>11. Glycolysis</t>
  </si>
  <si>
    <t>12. Gluconeogenesis</t>
  </si>
  <si>
    <t>13. Pentose Phosphate Pathway</t>
  </si>
  <si>
    <t>14. Tricarboxylic Acid Cycle</t>
  </si>
  <si>
    <t>15. Oxidative Phosphorylation</t>
  </si>
  <si>
    <t>16. Glycogen Metabolism - I</t>
  </si>
  <si>
    <t>17. Glycogen Metabolism - II</t>
  </si>
  <si>
    <t>18. Receptors and Cellular Communication</t>
  </si>
  <si>
    <t>19. Signal Transduction</t>
  </si>
  <si>
    <t>EXAM 1 lectures 1 - 15</t>
  </si>
  <si>
    <t>20. Lipid Metab I</t>
  </si>
  <si>
    <t>21. Lipid Metab II</t>
  </si>
  <si>
    <t>22. Lipoproteins</t>
  </si>
  <si>
    <t>23. Lipid Metab III</t>
  </si>
  <si>
    <t>24. Lipid Metab IV</t>
  </si>
  <si>
    <t>25. Biomarkers</t>
  </si>
  <si>
    <t>26. AminoAcid Metabolism- I</t>
  </si>
  <si>
    <t>27. AminoAcid Metabolism- II</t>
  </si>
  <si>
    <t>EXAM 2 lectures 16 – 27</t>
  </si>
  <si>
    <t>28. AminoAcid Metabolism- III</t>
  </si>
  <si>
    <t>29. AminoAcid Metabolism- IV</t>
  </si>
  <si>
    <t>30. AminoAcid Metabolism V</t>
  </si>
  <si>
    <t>31. Integration of Metabolism</t>
  </si>
  <si>
    <t>32. Purines and Pyrimidine Metabolism -I</t>
  </si>
  <si>
    <t>33.Purines and Pyrimidine Metabolism -II</t>
  </si>
  <si>
    <t>34. Purines and Pyrimidine Metabolism -III</t>
  </si>
  <si>
    <t>35. DNA, RNA and Replication</t>
  </si>
  <si>
    <t>36. Transcription</t>
  </si>
  <si>
    <t>37. Regulation of Gene Expression</t>
  </si>
  <si>
    <t>38. Translation</t>
  </si>
  <si>
    <t>39. Proteolysis</t>
  </si>
  <si>
    <t>40. Protein Trafficking</t>
  </si>
  <si>
    <t>41. Erythrocytes (Red Blood Cells)</t>
  </si>
  <si>
    <t>42. Cytochrome P450 Metabolism</t>
  </si>
  <si>
    <t>43.Oxidative Damage-I</t>
  </si>
  <si>
    <t>EXAM 3 Lectures 28-41</t>
  </si>
  <si>
    <t>44. Oxidative Damage-II</t>
  </si>
  <si>
    <t>45.DNA Damage and Repair</t>
  </si>
  <si>
    <t>46.Human Genome I</t>
  </si>
  <si>
    <t>47. Human Genome II</t>
  </si>
  <si>
    <t>48. Genetic Principles</t>
  </si>
  <si>
    <t>49. Modes of Inheritance</t>
  </si>
  <si>
    <t>50.Atypical Inheritance</t>
  </si>
  <si>
    <t>51.Inborn errors of metabolism I</t>
  </si>
  <si>
    <t>52.Inborn errors of metabolism II</t>
  </si>
  <si>
    <t>53.Molecular Biological Techniques</t>
  </si>
  <si>
    <t>EXAM 4 Lectures 42-53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</si>
</sst>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m/d/yyyy"/>
    <numFmt numFmtId="165" formatCode="mmm&quot; &quot;d&quot;, &quot;yyyy"/>
    <numFmt numFmtId="166" formatCode="m\-d"/>
    <numFmt numFmtId="167" formatCode="0.0%"/>
    <numFmt numFmtId="168" formatCode="m/d"/>
  </numFmts>
  <fonts count="66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u/>
      <sz val="10"/>
      <color rgb="FF0000FF"/>
      <name val="Arial"/>
    </font>
    <font>
      <u/>
      <sz val="12"/>
      <color rgb="FF0000FF"/>
      <name val="Calibri"/>
    </font>
    <font>
      <b/>
      <u/>
      <sz val="10"/>
      <color rgb="FF0000FF"/>
      <name val="Arial"/>
    </font>
    <font>
      <b/>
      <sz val="10"/>
      <color rgb="FFFFFFFF"/>
      <name val="Arial"/>
    </font>
    <font>
      <b/>
      <sz val="10"/>
      <color rgb="FFFFFFFF"/>
      <name val="Calibri"/>
    </font>
    <font>
      <sz val="10"/>
      <color theme="1"/>
      <name val="Calibri"/>
    </font>
    <font>
      <b/>
      <u/>
      <sz val="10"/>
      <color rgb="FF0000FF"/>
      <name val="Arial"/>
    </font>
    <font>
      <b/>
      <sz val="10"/>
      <color theme="5"/>
      <name val="Arial"/>
    </font>
    <font>
      <u/>
      <sz val="10"/>
      <color rgb="FF1155CC"/>
      <name val="Arial"/>
    </font>
    <font>
      <b/>
      <sz val="8"/>
      <color rgb="FF4A86E8"/>
      <name val="Arial"/>
    </font>
    <font>
      <b/>
      <sz val="10"/>
      <color rgb="FFFF6D01"/>
      <name val="Arial"/>
    </font>
    <font>
      <sz val="10"/>
      <color rgb="FFEFEFEF"/>
      <name val="Arial"/>
    </font>
    <font>
      <sz val="10"/>
      <color rgb="FFF3F3F3"/>
      <name val="Arial"/>
    </font>
    <font>
      <sz val="10"/>
      <color rgb="FFEFEFEF"/>
      <name val="Calibri"/>
    </font>
    <font>
      <sz val="10"/>
      <color rgb="FFD9D9D9"/>
      <name val="Calibri"/>
    </font>
    <font>
      <b/>
      <sz val="10"/>
      <color theme="1"/>
      <name val="Calibri"/>
    </font>
    <font>
      <b/>
      <sz val="10"/>
      <color rgb="FFD9D9D9"/>
      <name val="Calibri"/>
    </font>
    <font>
      <sz val="10"/>
      <color rgb="FFF3F3F3"/>
      <name val="Calibri"/>
    </font>
    <font>
      <b/>
      <sz val="10"/>
      <color rgb="FFF3F3F3"/>
      <name val="Calibri"/>
    </font>
    <font>
      <u/>
      <sz val="12"/>
      <color rgb="FF0000FF"/>
      <name val="Arial"/>
    </font>
    <font>
      <b/>
      <sz val="12"/>
      <color theme="1"/>
      <name val="Arial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b/>
      <sz val="12"/>
      <color rgb="FFEFEFEF"/>
      <name val="Arial"/>
    </font>
    <font>
      <b/>
      <sz val="12"/>
      <color rgb="FFEFEFEF"/>
      <name val="Calibri"/>
    </font>
    <font>
      <sz val="12"/>
      <color rgb="FFEFEFEF"/>
      <name val="Calibri"/>
    </font>
    <font>
      <b/>
      <sz val="10"/>
      <color rgb="FFEFEFEF"/>
      <name val="Arial"/>
    </font>
    <font>
      <b/>
      <sz val="12"/>
      <color rgb="FF000000"/>
      <name val="Calibri"/>
    </font>
    <font>
      <b/>
      <sz val="10"/>
      <color rgb="FF980000"/>
      <name val="Arial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sz val="12"/>
      <color rgb="FFFF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sz val="12"/>
      <color rgb="FF000000"/>
      <name val="Calibri"/>
    </font>
    <font>
      <i/>
      <sz val="12"/>
      <color rgb="FF000000"/>
      <name val="Calibri"/>
    </font>
    <font>
      <sz val="10"/>
      <color rgb="FFFF0000"/>
      <name val="Arial"/>
    </font>
    <font>
      <sz val="10"/>
      <color rgb="FFFF00FF"/>
      <name val="Arial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b/>
      <sz val="10"/>
      <color rgb="FF0000FF"/>
      <name val="Arial"/>
    </font>
    <font>
      <sz val="10"/>
      <color rgb="FFFF0000"/>
      <name val="Calibri"/>
    </font>
    <font>
      <b/>
      <sz val="12"/>
      <color rgb="FF0000FF"/>
      <name val="Calibri"/>
    </font>
    <font>
      <b/>
      <sz val="11"/>
      <color rgb="FF980000"/>
      <name val="Inconsolata"/>
    </font>
    <font>
      <b/>
      <u/>
      <sz val="12"/>
      <color rgb="FF000000"/>
      <name val="Calibri"/>
    </font>
    <font>
      <sz val="10"/>
      <color rgb="FF000000"/>
      <name val="Calibri"/>
    </font>
    <font>
      <sz val="12"/>
      <name val="Calibri, Arial"/>
    </font>
    <font>
      <b/>
      <sz val="12"/>
      <name val="Calibri, Arial"/>
    </font>
    <font>
      <sz val="12"/>
      <color rgb="FF000000"/>
      <name val="Calibri, Arial"/>
    </font>
    <font>
      <u/>
      <sz val="12"/>
      <color rgb="FF1155CC"/>
      <name val="Calibri, Arial"/>
    </font>
    <font>
      <b/>
      <sz val="10"/>
      <name val="Arial"/>
    </font>
    <font>
      <u/>
      <sz val="10"/>
      <name val="Arial"/>
    </font>
    <font>
      <b/>
      <u/>
      <sz val="10"/>
      <color rgb="FF1155CC"/>
      <name val="Arial"/>
    </font>
    <font>
      <sz val="12"/>
      <name val="Arial"/>
    </font>
    <font>
      <u/>
      <sz val="12"/>
      <color rgb="FF1155CC"/>
      <name val="Arial"/>
    </font>
  </fonts>
  <fills count="31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65EDF7"/>
        <bgColor rgb="FF65EDF7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  <fill>
      <patternFill patternType="solid">
        <fgColor rgb="FFFFC164"/>
        <bgColor rgb="FFFFC164"/>
      </patternFill>
    </fill>
    <fill>
      <patternFill patternType="solid">
        <fgColor rgb="FFD8CBFE"/>
        <bgColor rgb="FFD8CBFE"/>
      </patternFill>
    </fill>
    <fill>
      <patternFill patternType="solid">
        <fgColor rgb="FFFFFFFF"/>
        <bgColor rgb="FFFFFFFF"/>
      </patternFill>
    </fill>
    <fill>
      <patternFill patternType="solid">
        <fgColor rgb="FFCC4125"/>
        <bgColor rgb="FFCC4125"/>
      </patternFill>
    </fill>
    <fill>
      <patternFill patternType="solid">
        <fgColor rgb="FF449EFF"/>
        <bgColor rgb="FF449EFF"/>
      </patternFill>
    </fill>
    <fill>
      <patternFill patternType="solid">
        <fgColor rgb="FFD9EAD3"/>
        <bgColor rgb="FFD9EAD3"/>
      </patternFill>
    </fill>
    <fill>
      <patternFill patternType="solid">
        <fgColor rgb="FFFF00FF"/>
        <bgColor rgb="FFFF00FF"/>
      </patternFill>
    </fill>
    <fill>
      <patternFill patternType="solid">
        <fgColor rgb="FFF4CCCC"/>
        <bgColor rgb="FFF4CCCC"/>
      </patternFill>
    </fill>
    <fill>
      <patternFill patternType="solid">
        <fgColor rgb="FF00FF00"/>
        <bgColor rgb="FF00FF00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674EA7"/>
        <bgColor rgb="FF674EA7"/>
      </patternFill>
    </fill>
    <fill>
      <patternFill patternType="solid">
        <fgColor rgb="FF00FFFF"/>
        <bgColor rgb="FF00FFFF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ABFFFF"/>
        <bgColor rgb="FFABFFFF"/>
      </patternFill>
    </fill>
    <fill>
      <patternFill patternType="solid">
        <fgColor rgb="FF80BCE9"/>
        <bgColor rgb="FF80BCE9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theme="0"/>
      </patternFill>
    </fill>
    <fill>
      <patternFill patternType="solid">
        <fgColor rgb="FFD5FC79"/>
        <bgColor rgb="FFD5FC79"/>
      </patternFill>
    </fill>
    <fill>
      <patternFill patternType="solid">
        <fgColor rgb="FFFFFD78"/>
        <bgColor rgb="FFFFFD78"/>
      </patternFill>
    </fill>
    <fill>
      <patternFill patternType="solid">
        <fgColor rgb="FFBDBDBD"/>
        <bgColor rgb="FFBDBDBD"/>
      </patternFill>
    </fill>
    <fill>
      <patternFill patternType="solid">
        <fgColor rgb="FFF6B26B"/>
        <bgColor rgb="FFF6B26B"/>
      </patternFill>
    </fill>
    <fill>
      <patternFill patternType="solid">
        <fgColor rgb="FFFFC000"/>
        <bgColor rgb="FFFFC000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448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164" fontId="7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0" xfId="0" applyFont="1" applyFill="1" applyAlignment="1"/>
    <xf numFmtId="164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2" borderId="0" xfId="0" applyFont="1" applyFill="1"/>
    <xf numFmtId="0" fontId="9" fillId="5" borderId="2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3" borderId="2" xfId="0" applyFont="1" applyFill="1" applyBorder="1" applyAlignment="1"/>
    <xf numFmtId="0" fontId="10" fillId="0" borderId="2" xfId="0" applyFont="1" applyBorder="1" applyAlignment="1"/>
    <xf numFmtId="0" fontId="11" fillId="0" borderId="2" xfId="0" applyFont="1" applyBorder="1" applyAlignment="1"/>
    <xf numFmtId="0" fontId="8" fillId="6" borderId="0" xfId="0" applyFont="1" applyFill="1" applyAlignment="1"/>
    <xf numFmtId="0" fontId="1" fillId="6" borderId="2" xfId="0" applyFont="1" applyFill="1" applyBorder="1" applyAlignment="1"/>
    <xf numFmtId="0" fontId="12" fillId="0" borderId="2" xfId="0" applyFont="1" applyBorder="1" applyAlignment="1"/>
    <xf numFmtId="0" fontId="1" fillId="7" borderId="2" xfId="0" applyFont="1" applyFill="1" applyBorder="1" applyAlignment="1"/>
    <xf numFmtId="0" fontId="13" fillId="0" borderId="3" xfId="0" applyFont="1" applyBorder="1" applyAlignment="1"/>
    <xf numFmtId="0" fontId="8" fillId="8" borderId="0" xfId="0" applyFont="1" applyFill="1" applyAlignment="1"/>
    <xf numFmtId="164" fontId="8" fillId="8" borderId="0" xfId="0" applyNumberFormat="1" applyFont="1" applyFill="1" applyAlignment="1">
      <alignment horizontal="right"/>
    </xf>
    <xf numFmtId="0" fontId="14" fillId="9" borderId="4" xfId="0" applyFont="1" applyFill="1" applyBorder="1" applyAlignment="1"/>
    <xf numFmtId="0" fontId="2" fillId="0" borderId="5" xfId="0" applyFont="1" applyBorder="1" applyAlignment="1"/>
    <xf numFmtId="0" fontId="1" fillId="10" borderId="2" xfId="0" applyFont="1" applyFill="1" applyBorder="1" applyAlignment="1"/>
    <xf numFmtId="0" fontId="1" fillId="11" borderId="6" xfId="0" applyFont="1" applyFill="1" applyBorder="1" applyAlignment="1"/>
    <xf numFmtId="0" fontId="15" fillId="12" borderId="2" xfId="0" applyFont="1" applyFill="1" applyBorder="1" applyAlignment="1"/>
    <xf numFmtId="0" fontId="1" fillId="13" borderId="2" xfId="0" applyFont="1" applyFill="1" applyBorder="1" applyAlignment="1"/>
    <xf numFmtId="0" fontId="1" fillId="14" borderId="2" xfId="0" applyFont="1" applyFill="1" applyBorder="1" applyAlignment="1"/>
    <xf numFmtId="0" fontId="1" fillId="15" borderId="2" xfId="0" applyFont="1" applyFill="1" applyBorder="1" applyAlignment="1"/>
    <xf numFmtId="0" fontId="1" fillId="16" borderId="2" xfId="0" applyFont="1" applyFill="1" applyBorder="1" applyAlignment="1"/>
    <xf numFmtId="0" fontId="1" fillId="17" borderId="2" xfId="0" applyFont="1" applyFill="1" applyBorder="1" applyAlignment="1"/>
    <xf numFmtId="0" fontId="8" fillId="7" borderId="0" xfId="0" applyFont="1" applyFill="1" applyAlignment="1"/>
    <xf numFmtId="0" fontId="14" fillId="18" borderId="2" xfId="0" applyFont="1" applyFill="1" applyBorder="1" applyAlignment="1"/>
    <xf numFmtId="0" fontId="1" fillId="0" borderId="2" xfId="0" applyFont="1" applyBorder="1" applyAlignment="1"/>
    <xf numFmtId="0" fontId="8" fillId="11" borderId="0" xfId="0" applyFont="1" applyFill="1" applyAlignment="1"/>
    <xf numFmtId="0" fontId="8" fillId="7" borderId="2" xfId="0" applyFont="1" applyFill="1" applyBorder="1" applyAlignment="1"/>
    <xf numFmtId="164" fontId="8" fillId="0" borderId="2" xfId="0" applyNumberFormat="1" applyFont="1" applyBorder="1" applyAlignment="1">
      <alignment horizontal="right"/>
    </xf>
    <xf numFmtId="0" fontId="8" fillId="3" borderId="2" xfId="0" applyFont="1" applyFill="1" applyBorder="1" applyAlignment="1"/>
    <xf numFmtId="0" fontId="8" fillId="11" borderId="2" xfId="0" applyFont="1" applyFill="1" applyBorder="1" applyAlignment="1"/>
    <xf numFmtId="0" fontId="8" fillId="6" borderId="2" xfId="0" applyFont="1" applyFill="1" applyBorder="1" applyAlignment="1"/>
    <xf numFmtId="0" fontId="8" fillId="13" borderId="0" xfId="0" applyFont="1" applyFill="1" applyAlignment="1"/>
    <xf numFmtId="0" fontId="16" fillId="18" borderId="0" xfId="0" applyFont="1" applyFill="1" applyAlignment="1"/>
    <xf numFmtId="0" fontId="8" fillId="3" borderId="0" xfId="0" applyFont="1" applyFill="1" applyAlignment="1">
      <alignment wrapText="1"/>
    </xf>
    <xf numFmtId="0" fontId="8" fillId="17" borderId="2" xfId="0" applyFont="1" applyFill="1" applyBorder="1" applyAlignment="1"/>
    <xf numFmtId="164" fontId="8" fillId="8" borderId="2" xfId="0" applyNumberFormat="1" applyFont="1" applyFill="1" applyBorder="1" applyAlignment="1">
      <alignment horizontal="right"/>
    </xf>
    <xf numFmtId="0" fontId="8" fillId="17" borderId="0" xfId="0" applyFont="1" applyFill="1" applyAlignment="1"/>
    <xf numFmtId="0" fontId="17" fillId="9" borderId="0" xfId="0" applyFont="1" applyFill="1" applyAlignment="1"/>
    <xf numFmtId="0" fontId="8" fillId="10" borderId="0" xfId="0" applyFont="1" applyFill="1" applyAlignment="1"/>
    <xf numFmtId="0" fontId="18" fillId="10" borderId="0" xfId="0" applyFont="1" applyFill="1" applyAlignment="1"/>
    <xf numFmtId="0" fontId="8" fillId="10" borderId="3" xfId="0" applyFont="1" applyFill="1" applyBorder="1" applyAlignment="1"/>
    <xf numFmtId="164" fontId="8" fillId="8" borderId="3" xfId="0" applyNumberFormat="1" applyFont="1" applyFill="1" applyBorder="1" applyAlignment="1">
      <alignment horizontal="right"/>
    </xf>
    <xf numFmtId="0" fontId="8" fillId="10" borderId="7" xfId="0" applyFont="1" applyFill="1" applyBorder="1" applyAlignment="1"/>
    <xf numFmtId="164" fontId="8" fillId="8" borderId="8" xfId="0" applyNumberFormat="1" applyFont="1" applyFill="1" applyBorder="1" applyAlignment="1">
      <alignment horizontal="right"/>
    </xf>
    <xf numFmtId="0" fontId="17" fillId="9" borderId="9" xfId="0" applyFont="1" applyFill="1" applyBorder="1" applyAlignment="1"/>
    <xf numFmtId="164" fontId="8" fillId="0" borderId="10" xfId="0" applyNumberFormat="1" applyFont="1" applyBorder="1" applyAlignment="1">
      <alignment horizontal="right"/>
    </xf>
    <xf numFmtId="0" fontId="19" fillId="9" borderId="0" xfId="0" applyFont="1" applyFill="1" applyAlignment="1"/>
    <xf numFmtId="0" fontId="8" fillId="14" borderId="0" xfId="0" applyFont="1" applyFill="1" applyAlignment="1"/>
    <xf numFmtId="0" fontId="20" fillId="12" borderId="0" xfId="0" applyFont="1" applyFill="1" applyAlignment="1"/>
    <xf numFmtId="0" fontId="20" fillId="12" borderId="3" xfId="0" applyFont="1" applyFill="1" applyBorder="1" applyAlignment="1"/>
    <xf numFmtId="164" fontId="8" fillId="0" borderId="3" xfId="0" applyNumberFormat="1" applyFont="1" applyBorder="1" applyAlignment="1">
      <alignment horizontal="right"/>
    </xf>
    <xf numFmtId="0" fontId="8" fillId="13" borderId="11" xfId="0" applyFont="1" applyFill="1" applyBorder="1" applyAlignment="1"/>
    <xf numFmtId="164" fontId="8" fillId="8" borderId="12" xfId="0" applyNumberFormat="1" applyFont="1" applyFill="1" applyBorder="1" applyAlignment="1">
      <alignment horizontal="right"/>
    </xf>
    <xf numFmtId="0" fontId="8" fillId="14" borderId="2" xfId="0" applyFont="1" applyFill="1" applyBorder="1" applyAlignment="1"/>
    <xf numFmtId="0" fontId="18" fillId="14" borderId="2" xfId="0" applyFont="1" applyFill="1" applyBorder="1" applyAlignment="1"/>
    <xf numFmtId="164" fontId="18" fillId="0" borderId="2" xfId="0" applyNumberFormat="1" applyFont="1" applyBorder="1" applyAlignment="1">
      <alignment horizontal="right"/>
    </xf>
    <xf numFmtId="0" fontId="21" fillId="12" borderId="2" xfId="0" applyFont="1" applyFill="1" applyBorder="1" applyAlignment="1"/>
    <xf numFmtId="0" fontId="21" fillId="12" borderId="13" xfId="0" applyFont="1" applyFill="1" applyBorder="1" applyAlignment="1"/>
    <xf numFmtId="164" fontId="18" fillId="0" borderId="14" xfId="0" applyNumberFormat="1" applyFont="1" applyBorder="1" applyAlignment="1">
      <alignment horizontal="right"/>
    </xf>
    <xf numFmtId="0" fontId="18" fillId="14" borderId="15" xfId="0" applyFont="1" applyFill="1" applyBorder="1" applyAlignment="1"/>
    <xf numFmtId="164" fontId="18" fillId="0" borderId="16" xfId="0" applyNumberFormat="1" applyFont="1" applyBorder="1" applyAlignment="1">
      <alignment horizontal="right"/>
    </xf>
    <xf numFmtId="0" fontId="8" fillId="8" borderId="11" xfId="0" applyFont="1" applyFill="1" applyBorder="1" applyAlignment="1"/>
    <xf numFmtId="0" fontId="8" fillId="17" borderId="17" xfId="0" applyFont="1" applyFill="1" applyBorder="1" applyAlignment="1"/>
    <xf numFmtId="164" fontId="8" fillId="8" borderId="18" xfId="0" applyNumberFormat="1" applyFont="1" applyFill="1" applyBorder="1" applyAlignment="1">
      <alignment horizontal="right"/>
    </xf>
    <xf numFmtId="0" fontId="8" fillId="17" borderId="15" xfId="0" applyFont="1" applyFill="1" applyBorder="1" applyAlignment="1"/>
    <xf numFmtId="164" fontId="8" fillId="8" borderId="16" xfId="0" applyNumberFormat="1" applyFont="1" applyFill="1" applyBorder="1" applyAlignment="1">
      <alignment horizontal="right"/>
    </xf>
    <xf numFmtId="0" fontId="8" fillId="13" borderId="5" xfId="0" applyFont="1" applyFill="1" applyBorder="1" applyAlignment="1"/>
    <xf numFmtId="164" fontId="8" fillId="8" borderId="5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" wrapText="1"/>
    </xf>
    <xf numFmtId="164" fontId="6" fillId="2" borderId="0" xfId="0" applyNumberFormat="1" applyFont="1" applyFill="1" applyAlignment="1">
      <alignment horizontal="right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5" fillId="19" borderId="2" xfId="0" applyFont="1" applyFill="1" applyBorder="1" applyAlignment="1"/>
    <xf numFmtId="0" fontId="25" fillId="19" borderId="2" xfId="0" applyFont="1" applyFill="1" applyBorder="1" applyAlignment="1">
      <alignment horizontal="center"/>
    </xf>
    <xf numFmtId="0" fontId="25" fillId="19" borderId="2" xfId="0" applyFont="1" applyFill="1" applyBorder="1" applyAlignment="1">
      <alignment horizontal="center"/>
    </xf>
    <xf numFmtId="0" fontId="25" fillId="19" borderId="2" xfId="0" applyFont="1" applyFill="1" applyBorder="1" applyAlignment="1"/>
    <xf numFmtId="165" fontId="26" fillId="19" borderId="2" xfId="0" applyNumberFormat="1" applyFont="1" applyFill="1" applyBorder="1" applyAlignment="1"/>
    <xf numFmtId="166" fontId="26" fillId="19" borderId="2" xfId="0" applyNumberFormat="1" applyFont="1" applyFill="1" applyBorder="1" applyAlignment="1">
      <alignment horizontal="center"/>
    </xf>
    <xf numFmtId="9" fontId="26" fillId="19" borderId="2" xfId="0" applyNumberFormat="1" applyFont="1" applyFill="1" applyBorder="1" applyAlignment="1">
      <alignment horizontal="center"/>
    </xf>
    <xf numFmtId="9" fontId="26" fillId="19" borderId="3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right"/>
    </xf>
    <xf numFmtId="10" fontId="1" fillId="0" borderId="22" xfId="0" applyNumberFormat="1" applyFont="1" applyBorder="1" applyAlignment="1"/>
    <xf numFmtId="0" fontId="1" fillId="20" borderId="0" xfId="0" applyFont="1" applyFill="1" applyAlignment="1"/>
    <xf numFmtId="0" fontId="25" fillId="11" borderId="2" xfId="0" applyFont="1" applyFill="1" applyBorder="1" applyAlignment="1"/>
    <xf numFmtId="0" fontId="25" fillId="11" borderId="2" xfId="0" applyFont="1" applyFill="1" applyBorder="1" applyAlignment="1">
      <alignment horizontal="center"/>
    </xf>
    <xf numFmtId="0" fontId="25" fillId="11" borderId="2" xfId="0" applyFont="1" applyFill="1" applyBorder="1" applyAlignment="1">
      <alignment horizontal="center"/>
    </xf>
    <xf numFmtId="0" fontId="25" fillId="11" borderId="2" xfId="0" applyFont="1" applyFill="1" applyBorder="1" applyAlignment="1"/>
    <xf numFmtId="14" fontId="26" fillId="11" borderId="2" xfId="0" applyNumberFormat="1" applyFont="1" applyFill="1" applyBorder="1" applyAlignment="1"/>
    <xf numFmtId="166" fontId="26" fillId="11" borderId="2" xfId="0" applyNumberFormat="1" applyFont="1" applyFill="1" applyBorder="1" applyAlignment="1">
      <alignment horizontal="center"/>
    </xf>
    <xf numFmtId="9" fontId="26" fillId="11" borderId="2" xfId="0" applyNumberFormat="1" applyFont="1" applyFill="1" applyBorder="1" applyAlignment="1">
      <alignment horizontal="center"/>
    </xf>
    <xf numFmtId="0" fontId="1" fillId="20" borderId="0" xfId="0" applyFont="1" applyFill="1"/>
    <xf numFmtId="0" fontId="25" fillId="6" borderId="2" xfId="0" applyFont="1" applyFill="1" applyBorder="1" applyAlignment="1"/>
    <xf numFmtId="0" fontId="25" fillId="6" borderId="2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/>
    </xf>
    <xf numFmtId="0" fontId="25" fillId="6" borderId="2" xfId="0" applyFont="1" applyFill="1" applyBorder="1" applyAlignment="1"/>
    <xf numFmtId="14" fontId="26" fillId="6" borderId="2" xfId="0" applyNumberFormat="1" applyFont="1" applyFill="1" applyBorder="1" applyAlignment="1"/>
    <xf numFmtId="166" fontId="26" fillId="6" borderId="2" xfId="0" applyNumberFormat="1" applyFont="1" applyFill="1" applyBorder="1" applyAlignment="1">
      <alignment horizontal="center"/>
    </xf>
    <xf numFmtId="9" fontId="26" fillId="6" borderId="2" xfId="0" applyNumberFormat="1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/>
    </xf>
    <xf numFmtId="0" fontId="14" fillId="9" borderId="2" xfId="0" applyFont="1" applyFill="1" applyBorder="1" applyAlignment="1"/>
    <xf numFmtId="0" fontId="28" fillId="9" borderId="2" xfId="0" applyFont="1" applyFill="1" applyBorder="1" applyAlignment="1"/>
    <xf numFmtId="0" fontId="28" fillId="9" borderId="2" xfId="0" applyFont="1" applyFill="1" applyBorder="1" applyAlignment="1">
      <alignment horizontal="center"/>
    </xf>
    <xf numFmtId="0" fontId="28" fillId="9" borderId="2" xfId="0" applyFont="1" applyFill="1" applyBorder="1" applyAlignment="1">
      <alignment horizontal="center"/>
    </xf>
    <xf numFmtId="0" fontId="28" fillId="9" borderId="2" xfId="0" applyFont="1" applyFill="1" applyBorder="1" applyAlignment="1"/>
    <xf numFmtId="14" fontId="29" fillId="9" borderId="2" xfId="0" applyNumberFormat="1" applyFont="1" applyFill="1" applyBorder="1" applyAlignment="1"/>
    <xf numFmtId="166" fontId="29" fillId="9" borderId="2" xfId="0" applyNumberFormat="1" applyFont="1" applyFill="1" applyBorder="1" applyAlignment="1">
      <alignment horizontal="center"/>
    </xf>
    <xf numFmtId="9" fontId="29" fillId="9" borderId="2" xfId="0" applyNumberFormat="1" applyFont="1" applyFill="1" applyBorder="1" applyAlignment="1">
      <alignment horizontal="center"/>
    </xf>
    <xf numFmtId="9" fontId="29" fillId="9" borderId="2" xfId="0" applyNumberFormat="1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1" fillId="14" borderId="6" xfId="0" applyFont="1" applyFill="1" applyBorder="1" applyAlignment="1"/>
    <xf numFmtId="0" fontId="2" fillId="14" borderId="23" xfId="0" applyFont="1" applyFill="1" applyBorder="1" applyAlignment="1"/>
    <xf numFmtId="0" fontId="25" fillId="14" borderId="23" xfId="0" applyFont="1" applyFill="1" applyBorder="1" applyAlignment="1">
      <alignment horizontal="center"/>
    </xf>
    <xf numFmtId="0" fontId="25" fillId="14" borderId="6" xfId="0" applyFont="1" applyFill="1" applyBorder="1" applyAlignment="1"/>
    <xf numFmtId="14" fontId="1" fillId="14" borderId="23" xfId="0" applyNumberFormat="1" applyFont="1" applyFill="1" applyBorder="1" applyAlignment="1"/>
    <xf numFmtId="166" fontId="26" fillId="14" borderId="23" xfId="0" applyNumberFormat="1" applyFont="1" applyFill="1" applyBorder="1" applyAlignment="1">
      <alignment horizontal="center"/>
    </xf>
    <xf numFmtId="9" fontId="26" fillId="14" borderId="23" xfId="0" applyNumberFormat="1" applyFont="1" applyFill="1" applyBorder="1" applyAlignment="1">
      <alignment horizontal="center"/>
    </xf>
    <xf numFmtId="9" fontId="1" fillId="14" borderId="23" xfId="0" applyNumberFormat="1" applyFont="1" applyFill="1" applyBorder="1" applyAlignment="1"/>
    <xf numFmtId="0" fontId="26" fillId="14" borderId="23" xfId="0" applyFont="1" applyFill="1" applyBorder="1" applyAlignment="1">
      <alignment horizontal="center"/>
    </xf>
    <xf numFmtId="9" fontId="26" fillId="14" borderId="24" xfId="0" applyNumberFormat="1" applyFont="1" applyFill="1" applyBorder="1" applyAlignment="1">
      <alignment horizontal="center"/>
    </xf>
    <xf numFmtId="9" fontId="1" fillId="14" borderId="24" xfId="0" applyNumberFormat="1" applyFont="1" applyFill="1" applyBorder="1" applyAlignment="1"/>
    <xf numFmtId="0" fontId="1" fillId="0" borderId="25" xfId="0" applyFont="1" applyBorder="1" applyAlignment="1"/>
    <xf numFmtId="0" fontId="1" fillId="0" borderId="26" xfId="0" applyFont="1" applyBorder="1" applyAlignment="1">
      <alignment horizontal="right"/>
    </xf>
    <xf numFmtId="10" fontId="1" fillId="0" borderId="27" xfId="0" applyNumberFormat="1" applyFont="1" applyBorder="1" applyAlignment="1">
      <alignment horizontal="right"/>
    </xf>
    <xf numFmtId="0" fontId="14" fillId="12" borderId="6" xfId="0" applyFont="1" applyFill="1" applyBorder="1" applyAlignment="1"/>
    <xf numFmtId="0" fontId="30" fillId="12" borderId="23" xfId="0" applyFont="1" applyFill="1" applyBorder="1" applyAlignment="1"/>
    <xf numFmtId="0" fontId="28" fillId="12" borderId="23" xfId="0" applyFont="1" applyFill="1" applyBorder="1" applyAlignment="1">
      <alignment horizontal="center"/>
    </xf>
    <xf numFmtId="0" fontId="28" fillId="12" borderId="6" xfId="0" applyFont="1" applyFill="1" applyBorder="1" applyAlignment="1"/>
    <xf numFmtId="14" fontId="14" fillId="12" borderId="23" xfId="0" applyNumberFormat="1" applyFont="1" applyFill="1" applyBorder="1" applyAlignment="1"/>
    <xf numFmtId="166" fontId="29" fillId="12" borderId="23" xfId="0" applyNumberFormat="1" applyFont="1" applyFill="1" applyBorder="1" applyAlignment="1">
      <alignment horizontal="center"/>
    </xf>
    <xf numFmtId="9" fontId="29" fillId="12" borderId="23" xfId="0" applyNumberFormat="1" applyFont="1" applyFill="1" applyBorder="1" applyAlignment="1">
      <alignment horizontal="center"/>
    </xf>
    <xf numFmtId="9" fontId="14" fillId="12" borderId="23" xfId="0" applyNumberFormat="1" applyFont="1" applyFill="1" applyBorder="1" applyAlignment="1"/>
    <xf numFmtId="0" fontId="29" fillId="12" borderId="23" xfId="0" applyFont="1" applyFill="1" applyBorder="1" applyAlignment="1">
      <alignment horizontal="center"/>
    </xf>
    <xf numFmtId="9" fontId="29" fillId="12" borderId="24" xfId="0" applyNumberFormat="1" applyFont="1" applyFill="1" applyBorder="1" applyAlignment="1">
      <alignment horizontal="center"/>
    </xf>
    <xf numFmtId="9" fontId="14" fillId="12" borderId="24" xfId="0" applyNumberFormat="1" applyFont="1" applyFill="1" applyBorder="1" applyAlignment="1"/>
    <xf numFmtId="0" fontId="25" fillId="7" borderId="2" xfId="0" applyFont="1" applyFill="1" applyBorder="1" applyAlignment="1"/>
    <xf numFmtId="0" fontId="25" fillId="7" borderId="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25" fillId="7" borderId="2" xfId="0" applyFont="1" applyFill="1" applyBorder="1" applyAlignment="1"/>
    <xf numFmtId="14" fontId="26" fillId="7" borderId="2" xfId="0" applyNumberFormat="1" applyFont="1" applyFill="1" applyBorder="1" applyAlignment="1"/>
    <xf numFmtId="166" fontId="26" fillId="7" borderId="2" xfId="0" applyNumberFormat="1" applyFont="1" applyFill="1" applyBorder="1" applyAlignment="1">
      <alignment horizontal="center"/>
    </xf>
    <xf numFmtId="9" fontId="26" fillId="7" borderId="2" xfId="0" applyNumberFormat="1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/>
    </xf>
    <xf numFmtId="0" fontId="25" fillId="17" borderId="2" xfId="0" applyFont="1" applyFill="1" applyBorder="1" applyAlignment="1"/>
    <xf numFmtId="0" fontId="25" fillId="17" borderId="2" xfId="0" applyFont="1" applyFill="1" applyBorder="1" applyAlignment="1">
      <alignment horizontal="center"/>
    </xf>
    <xf numFmtId="0" fontId="25" fillId="17" borderId="2" xfId="0" applyFont="1" applyFill="1" applyBorder="1" applyAlignment="1">
      <alignment horizontal="center"/>
    </xf>
    <xf numFmtId="0" fontId="25" fillId="17" borderId="2" xfId="0" applyFont="1" applyFill="1" applyBorder="1" applyAlignment="1"/>
    <xf numFmtId="14" fontId="26" fillId="17" borderId="2" xfId="0" applyNumberFormat="1" applyFont="1" applyFill="1" applyBorder="1" applyAlignment="1"/>
    <xf numFmtId="166" fontId="26" fillId="17" borderId="2" xfId="0" applyNumberFormat="1" applyFont="1" applyFill="1" applyBorder="1" applyAlignment="1">
      <alignment horizontal="center"/>
    </xf>
    <xf numFmtId="9" fontId="26" fillId="17" borderId="2" xfId="0" applyNumberFormat="1" applyFont="1" applyFill="1" applyBorder="1" applyAlignment="1">
      <alignment horizontal="center"/>
    </xf>
    <xf numFmtId="0" fontId="26" fillId="17" borderId="2" xfId="0" applyFont="1" applyFill="1" applyBorder="1" applyAlignment="1">
      <alignment horizontal="center"/>
    </xf>
    <xf numFmtId="0" fontId="25" fillId="13" borderId="2" xfId="0" applyFont="1" applyFill="1" applyBorder="1" applyAlignment="1"/>
    <xf numFmtId="0" fontId="25" fillId="13" borderId="2" xfId="0" applyFont="1" applyFill="1" applyBorder="1" applyAlignment="1">
      <alignment horizontal="center"/>
    </xf>
    <xf numFmtId="0" fontId="25" fillId="13" borderId="2" xfId="0" applyFont="1" applyFill="1" applyBorder="1" applyAlignment="1">
      <alignment horizontal="center"/>
    </xf>
    <xf numFmtId="0" fontId="25" fillId="13" borderId="2" xfId="0" applyFont="1" applyFill="1" applyBorder="1" applyAlignment="1"/>
    <xf numFmtId="14" fontId="26" fillId="13" borderId="2" xfId="0" applyNumberFormat="1" applyFont="1" applyFill="1" applyBorder="1" applyAlignment="1"/>
    <xf numFmtId="166" fontId="26" fillId="13" borderId="2" xfId="0" applyNumberFormat="1" applyFont="1" applyFill="1" applyBorder="1" applyAlignment="1">
      <alignment horizontal="center"/>
    </xf>
    <xf numFmtId="9" fontId="26" fillId="13" borderId="2" xfId="0" applyNumberFormat="1" applyFont="1" applyFill="1" applyBorder="1" applyAlignment="1">
      <alignment horizontal="center"/>
    </xf>
    <xf numFmtId="0" fontId="25" fillId="13" borderId="2" xfId="0" applyFont="1" applyFill="1" applyBorder="1" applyAlignment="1"/>
    <xf numFmtId="0" fontId="26" fillId="13" borderId="2" xfId="0" applyFont="1" applyFill="1" applyBorder="1" applyAlignment="1">
      <alignment horizontal="center"/>
    </xf>
    <xf numFmtId="0" fontId="25" fillId="10" borderId="2" xfId="0" applyFont="1" applyFill="1" applyBorder="1" applyAlignment="1"/>
    <xf numFmtId="0" fontId="25" fillId="10" borderId="2" xfId="0" applyFont="1" applyFill="1" applyBorder="1" applyAlignment="1">
      <alignment horizontal="center"/>
    </xf>
    <xf numFmtId="0" fontId="25" fillId="10" borderId="2" xfId="0" applyFont="1" applyFill="1" applyBorder="1" applyAlignment="1">
      <alignment horizontal="center"/>
    </xf>
    <xf numFmtId="0" fontId="25" fillId="10" borderId="2" xfId="0" applyFont="1" applyFill="1" applyBorder="1" applyAlignment="1"/>
    <xf numFmtId="14" fontId="26" fillId="10" borderId="2" xfId="0" applyNumberFormat="1" applyFont="1" applyFill="1" applyBorder="1" applyAlignment="1"/>
    <xf numFmtId="166" fontId="26" fillId="10" borderId="2" xfId="0" applyNumberFormat="1" applyFont="1" applyFill="1" applyBorder="1" applyAlignment="1">
      <alignment horizontal="center"/>
    </xf>
    <xf numFmtId="9" fontId="26" fillId="10" borderId="2" xfId="0" applyNumberFormat="1" applyFont="1" applyFill="1" applyBorder="1" applyAlignment="1">
      <alignment horizontal="center"/>
    </xf>
    <xf numFmtId="0" fontId="26" fillId="10" borderId="2" xfId="0" applyFont="1" applyFill="1" applyBorder="1" applyAlignment="1">
      <alignment horizontal="center"/>
    </xf>
    <xf numFmtId="0" fontId="25" fillId="16" borderId="2" xfId="0" applyFont="1" applyFill="1" applyBorder="1" applyAlignment="1"/>
    <xf numFmtId="0" fontId="25" fillId="16" borderId="2" xfId="0" applyFont="1" applyFill="1" applyBorder="1" applyAlignment="1">
      <alignment horizontal="center"/>
    </xf>
    <xf numFmtId="0" fontId="25" fillId="16" borderId="2" xfId="0" applyFont="1" applyFill="1" applyBorder="1" applyAlignment="1">
      <alignment horizontal="center"/>
    </xf>
    <xf numFmtId="0" fontId="25" fillId="16" borderId="2" xfId="0" applyFont="1" applyFill="1" applyBorder="1" applyAlignment="1"/>
    <xf numFmtId="14" fontId="26" fillId="16" borderId="2" xfId="0" applyNumberFormat="1" applyFont="1" applyFill="1" applyBorder="1" applyAlignment="1"/>
    <xf numFmtId="166" fontId="26" fillId="16" borderId="2" xfId="0" applyNumberFormat="1" applyFont="1" applyFill="1" applyBorder="1" applyAlignment="1">
      <alignment horizontal="center"/>
    </xf>
    <xf numFmtId="9" fontId="26" fillId="16" borderId="2" xfId="0" applyNumberFormat="1" applyFont="1" applyFill="1" applyBorder="1" applyAlignment="1">
      <alignment horizontal="center"/>
    </xf>
    <xf numFmtId="0" fontId="26" fillId="16" borderId="2" xfId="0" applyFont="1" applyFill="1" applyBorder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/>
    <xf numFmtId="0" fontId="2" fillId="3" borderId="0" xfId="0" applyFont="1" applyFill="1" applyAlignment="1">
      <alignment horizontal="center"/>
    </xf>
    <xf numFmtId="0" fontId="2" fillId="3" borderId="25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7" fontId="1" fillId="0" borderId="25" xfId="0" applyNumberFormat="1" applyFont="1" applyBorder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0" fontId="1" fillId="0" borderId="25" xfId="0" applyNumberFormat="1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2" fillId="14" borderId="0" xfId="0" applyFont="1" applyFill="1" applyAlignment="1"/>
    <xf numFmtId="0" fontId="2" fillId="16" borderId="0" xfId="0" applyFont="1" applyFill="1" applyAlignment="1"/>
    <xf numFmtId="0" fontId="2" fillId="7" borderId="0" xfId="0" applyFont="1" applyFill="1" applyAlignment="1"/>
    <xf numFmtId="0" fontId="30" fillId="12" borderId="0" xfId="0" applyFont="1" applyFill="1" applyAlignment="1"/>
    <xf numFmtId="0" fontId="1" fillId="0" borderId="25" xfId="0" applyFont="1" applyBorder="1"/>
    <xf numFmtId="0" fontId="1" fillId="0" borderId="26" xfId="0" applyFont="1" applyBorder="1" applyAlignment="1"/>
    <xf numFmtId="0" fontId="1" fillId="0" borderId="26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6" xfId="0" applyFont="1" applyBorder="1" applyAlignment="1"/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2" fillId="20" borderId="0" xfId="0" applyFont="1" applyFill="1" applyAlignment="1"/>
    <xf numFmtId="0" fontId="2" fillId="20" borderId="0" xfId="0" applyFont="1" applyFill="1" applyAlignment="1">
      <alignment horizontal="left"/>
    </xf>
    <xf numFmtId="0" fontId="2" fillId="20" borderId="0" xfId="0" applyFont="1" applyFill="1" applyAlignment="1">
      <alignment horizontal="left"/>
    </xf>
    <xf numFmtId="0" fontId="2" fillId="20" borderId="0" xfId="0" applyFont="1" applyFill="1" applyAlignment="1"/>
    <xf numFmtId="0" fontId="2" fillId="20" borderId="0" xfId="0" applyFont="1" applyFill="1" applyAlignment="1">
      <alignment horizontal="center"/>
    </xf>
    <xf numFmtId="0" fontId="2" fillId="20" borderId="25" xfId="0" applyFont="1" applyFill="1" applyBorder="1" applyAlignment="1"/>
    <xf numFmtId="0" fontId="1" fillId="3" borderId="6" xfId="0" applyFont="1" applyFill="1" applyBorder="1" applyAlignment="1"/>
    <xf numFmtId="0" fontId="1" fillId="0" borderId="0" xfId="0" applyFont="1" applyAlignment="1">
      <alignment horizontal="center"/>
    </xf>
    <xf numFmtId="0" fontId="14" fillId="9" borderId="3" xfId="0" applyFont="1" applyFill="1" applyBorder="1" applyAlignment="1"/>
    <xf numFmtId="0" fontId="31" fillId="0" borderId="0" xfId="0" applyFont="1"/>
    <xf numFmtId="0" fontId="31" fillId="0" borderId="0" xfId="0" applyFont="1" applyAlignment="1">
      <alignment wrapText="1"/>
    </xf>
    <xf numFmtId="4" fontId="31" fillId="0" borderId="0" xfId="0" applyNumberFormat="1" applyFont="1" applyAlignment="1">
      <alignment wrapText="1"/>
    </xf>
    <xf numFmtId="0" fontId="25" fillId="0" borderId="28" xfId="0" applyFont="1" applyBorder="1" applyAlignment="1">
      <alignment horizontal="left"/>
    </xf>
    <xf numFmtId="0" fontId="32" fillId="21" borderId="29" xfId="0" applyFont="1" applyFill="1" applyBorder="1" applyAlignment="1">
      <alignment horizontal="left"/>
    </xf>
    <xf numFmtId="0" fontId="33" fillId="0" borderId="0" xfId="0" applyFont="1"/>
    <xf numFmtId="164" fontId="34" fillId="0" borderId="0" xfId="0" applyNumberFormat="1" applyFont="1" applyAlignment="1">
      <alignment wrapText="1"/>
    </xf>
    <xf numFmtId="0" fontId="35" fillId="0" borderId="0" xfId="0" applyFont="1" applyAlignment="1">
      <alignment wrapText="1"/>
    </xf>
    <xf numFmtId="0" fontId="31" fillId="22" borderId="2" xfId="0" applyFont="1" applyFill="1" applyBorder="1"/>
    <xf numFmtId="0" fontId="31" fillId="22" borderId="2" xfId="0" applyFont="1" applyFill="1" applyBorder="1" applyAlignment="1">
      <alignment wrapText="1"/>
    </xf>
    <xf numFmtId="4" fontId="31" fillId="22" borderId="2" xfId="0" applyNumberFormat="1" applyFont="1" applyFill="1" applyBorder="1" applyAlignment="1">
      <alignment wrapText="1"/>
    </xf>
    <xf numFmtId="0" fontId="31" fillId="22" borderId="2" xfId="0" applyFont="1" applyFill="1" applyBorder="1" applyAlignment="1">
      <alignment wrapText="1"/>
    </xf>
    <xf numFmtId="0" fontId="36" fillId="22" borderId="2" xfId="0" applyFont="1" applyFill="1" applyBorder="1" applyAlignment="1">
      <alignment wrapText="1"/>
    </xf>
    <xf numFmtId="0" fontId="37" fillId="22" borderId="2" xfId="0" applyFont="1" applyFill="1" applyBorder="1"/>
    <xf numFmtId="164" fontId="38" fillId="22" borderId="2" xfId="0" applyNumberFormat="1" applyFont="1" applyFill="1" applyBorder="1" applyAlignment="1">
      <alignment wrapText="1"/>
    </xf>
    <xf numFmtId="0" fontId="39" fillId="22" borderId="2" xfId="0" applyFont="1" applyFill="1" applyBorder="1" applyAlignment="1">
      <alignment wrapText="1"/>
    </xf>
    <xf numFmtId="0" fontId="31" fillId="19" borderId="6" xfId="0" applyFont="1" applyFill="1" applyBorder="1"/>
    <xf numFmtId="0" fontId="31" fillId="19" borderId="23" xfId="0" applyFont="1" applyFill="1" applyBorder="1" applyAlignment="1">
      <alignment wrapText="1"/>
    </xf>
    <xf numFmtId="4" fontId="31" fillId="19" borderId="23" xfId="0" applyNumberFormat="1" applyFont="1" applyFill="1" applyBorder="1" applyAlignment="1">
      <alignment wrapText="1"/>
    </xf>
    <xf numFmtId="4" fontId="40" fillId="0" borderId="0" xfId="0" applyNumberFormat="1" applyFont="1" applyAlignment="1">
      <alignment wrapText="1"/>
    </xf>
    <xf numFmtId="0" fontId="32" fillId="17" borderId="0" xfId="0" applyFont="1" applyFill="1" applyAlignment="1">
      <alignment horizontal="left"/>
    </xf>
    <xf numFmtId="164" fontId="1" fillId="0" borderId="0" xfId="0" applyNumberFormat="1" applyFont="1"/>
    <xf numFmtId="0" fontId="40" fillId="23" borderId="6" xfId="0" applyFont="1" applyFill="1" applyBorder="1"/>
    <xf numFmtId="0" fontId="40" fillId="23" borderId="23" xfId="0" applyFont="1" applyFill="1" applyBorder="1" applyAlignment="1">
      <alignment wrapText="1"/>
    </xf>
    <xf numFmtId="4" fontId="40" fillId="23" borderId="23" xfId="0" applyNumberFormat="1" applyFont="1" applyFill="1" applyBorder="1" applyAlignment="1">
      <alignment wrapText="1"/>
    </xf>
    <xf numFmtId="4" fontId="40" fillId="0" borderId="0" xfId="0" applyNumberFormat="1" applyFont="1" applyAlignment="1">
      <alignment wrapText="1"/>
    </xf>
    <xf numFmtId="0" fontId="40" fillId="0" borderId="6" xfId="0" applyFont="1" applyBorder="1"/>
    <xf numFmtId="0" fontId="40" fillId="0" borderId="23" xfId="0" applyFont="1" applyBorder="1" applyAlignment="1">
      <alignment wrapText="1"/>
    </xf>
    <xf numFmtId="4" fontId="40" fillId="0" borderId="23" xfId="0" applyNumberFormat="1" applyFont="1" applyBorder="1" applyAlignment="1">
      <alignment wrapText="1"/>
    </xf>
    <xf numFmtId="3" fontId="1" fillId="0" borderId="0" xfId="0" applyNumberFormat="1" applyFont="1" applyAlignment="1"/>
    <xf numFmtId="0" fontId="41" fillId="24" borderId="6" xfId="0" applyFont="1" applyFill="1" applyBorder="1"/>
    <xf numFmtId="0" fontId="40" fillId="24" borderId="23" xfId="0" applyFont="1" applyFill="1" applyBorder="1" applyAlignment="1">
      <alignment wrapText="1"/>
    </xf>
    <xf numFmtId="4" fontId="40" fillId="24" borderId="23" xfId="0" applyNumberFormat="1" applyFont="1" applyFill="1" applyBorder="1" applyAlignment="1">
      <alignment wrapText="1"/>
    </xf>
    <xf numFmtId="0" fontId="40" fillId="0" borderId="23" xfId="0" applyFont="1" applyBorder="1" applyAlignment="1">
      <alignment wrapText="1"/>
    </xf>
    <xf numFmtId="4" fontId="40" fillId="23" borderId="6" xfId="0" applyNumberFormat="1" applyFont="1" applyFill="1" applyBorder="1"/>
    <xf numFmtId="0" fontId="40" fillId="23" borderId="6" xfId="0" applyFont="1" applyFill="1" applyBorder="1" applyAlignment="1">
      <alignment wrapText="1"/>
    </xf>
    <xf numFmtId="0" fontId="40" fillId="19" borderId="23" xfId="0" applyFont="1" applyFill="1" applyBorder="1" applyAlignment="1">
      <alignment wrapText="1"/>
    </xf>
    <xf numFmtId="0" fontId="41" fillId="23" borderId="6" xfId="0" applyFont="1" applyFill="1" applyBorder="1"/>
    <xf numFmtId="4" fontId="31" fillId="23" borderId="23" xfId="0" applyNumberFormat="1" applyFont="1" applyFill="1" applyBorder="1" applyAlignment="1">
      <alignment wrapText="1"/>
    </xf>
    <xf numFmtId="0" fontId="42" fillId="0" borderId="0" xfId="0" applyFont="1" applyAlignment="1">
      <alignment horizontal="left"/>
    </xf>
    <xf numFmtId="0" fontId="40" fillId="8" borderId="6" xfId="0" applyFont="1" applyFill="1" applyBorder="1"/>
    <xf numFmtId="4" fontId="40" fillId="8" borderId="6" xfId="0" applyNumberFormat="1" applyFont="1" applyFill="1" applyBorder="1"/>
    <xf numFmtId="0" fontId="1" fillId="25" borderId="0" xfId="0" applyFont="1" applyFill="1"/>
    <xf numFmtId="164" fontId="1" fillId="25" borderId="0" xfId="0" applyNumberFormat="1" applyFont="1" applyFill="1"/>
    <xf numFmtId="0" fontId="40" fillId="0" borderId="6" xfId="0" applyFont="1" applyBorder="1"/>
    <xf numFmtId="0" fontId="40" fillId="0" borderId="23" xfId="0" applyFont="1" applyBorder="1" applyAlignment="1">
      <alignment wrapText="1"/>
    </xf>
    <xf numFmtId="4" fontId="40" fillId="0" borderId="23" xfId="0" applyNumberFormat="1" applyFont="1" applyBorder="1" applyAlignment="1">
      <alignment wrapText="1"/>
    </xf>
    <xf numFmtId="0" fontId="40" fillId="0" borderId="6" xfId="0" applyFont="1" applyBorder="1" applyAlignment="1"/>
    <xf numFmtId="0" fontId="41" fillId="23" borderId="6" xfId="0" applyFont="1" applyFill="1" applyBorder="1" applyAlignment="1">
      <alignment wrapText="1"/>
    </xf>
    <xf numFmtId="4" fontId="41" fillId="23" borderId="6" xfId="0" applyNumberFormat="1" applyFont="1" applyFill="1" applyBorder="1" applyAlignment="1">
      <alignment wrapText="1"/>
    </xf>
    <xf numFmtId="0" fontId="43" fillId="0" borderId="0" xfId="0" applyFont="1"/>
    <xf numFmtId="0" fontId="40" fillId="23" borderId="0" xfId="0" applyFont="1" applyFill="1" applyAlignment="1">
      <alignment wrapText="1"/>
    </xf>
    <xf numFmtId="0" fontId="40" fillId="0" borderId="6" xfId="0" applyFont="1" applyBorder="1" applyAlignment="1">
      <alignment wrapText="1"/>
    </xf>
    <xf numFmtId="0" fontId="42" fillId="0" borderId="0" xfId="0" applyFont="1" applyAlignment="1">
      <alignment horizontal="left"/>
    </xf>
    <xf numFmtId="4" fontId="40" fillId="0" borderId="6" xfId="0" applyNumberFormat="1" applyFont="1" applyBorder="1"/>
    <xf numFmtId="4" fontId="40" fillId="0" borderId="2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40" fillId="0" borderId="0" xfId="0" applyFont="1"/>
    <xf numFmtId="0" fontId="40" fillId="0" borderId="0" xfId="0" applyFont="1" applyAlignment="1">
      <alignment wrapText="1"/>
    </xf>
    <xf numFmtId="0" fontId="1" fillId="0" borderId="2" xfId="0" applyFont="1" applyBorder="1" applyAlignment="1"/>
    <xf numFmtId="0" fontId="1" fillId="0" borderId="2" xfId="0" applyFont="1" applyBorder="1" applyAlignment="1"/>
    <xf numFmtId="0" fontId="25" fillId="0" borderId="2" xfId="0" applyFont="1" applyBorder="1" applyAlignment="1"/>
    <xf numFmtId="0" fontId="32" fillId="17" borderId="2" xfId="0" applyFont="1" applyFill="1" applyBorder="1" applyAlignment="1"/>
    <xf numFmtId="0" fontId="1" fillId="17" borderId="2" xfId="0" applyFont="1" applyFill="1" applyBorder="1" applyAlignment="1"/>
    <xf numFmtId="0" fontId="25" fillId="22" borderId="2" xfId="0" applyFont="1" applyFill="1" applyBorder="1" applyAlignment="1">
      <alignment wrapText="1"/>
    </xf>
    <xf numFmtId="0" fontId="25" fillId="22" borderId="2" xfId="0" applyFont="1" applyFill="1" applyBorder="1" applyAlignment="1">
      <alignment wrapText="1"/>
    </xf>
    <xf numFmtId="0" fontId="44" fillId="22" borderId="2" xfId="0" applyFont="1" applyFill="1" applyBorder="1" applyAlignment="1"/>
    <xf numFmtId="0" fontId="36" fillId="0" borderId="2" xfId="0" applyFont="1" applyBorder="1" applyAlignment="1">
      <alignment wrapText="1"/>
    </xf>
    <xf numFmtId="0" fontId="45" fillId="22" borderId="2" xfId="0" applyFont="1" applyFill="1" applyBorder="1" applyAlignment="1">
      <alignment wrapText="1"/>
    </xf>
    <xf numFmtId="0" fontId="46" fillId="22" borderId="2" xfId="0" applyFont="1" applyFill="1" applyBorder="1" applyAlignment="1"/>
    <xf numFmtId="0" fontId="25" fillId="7" borderId="2" xfId="0" applyFont="1" applyFill="1" applyBorder="1" applyAlignment="1">
      <alignment wrapText="1"/>
    </xf>
    <xf numFmtId="0" fontId="1" fillId="0" borderId="2" xfId="0" applyFont="1" applyBorder="1" applyAlignment="1"/>
    <xf numFmtId="0" fontId="25" fillId="0" borderId="2" xfId="0" applyFont="1" applyBorder="1" applyAlignment="1">
      <alignment horizontal="right"/>
    </xf>
    <xf numFmtId="0" fontId="32" fillId="17" borderId="3" xfId="0" applyFont="1" applyFill="1" applyBorder="1" applyAlignment="1"/>
    <xf numFmtId="0" fontId="1" fillId="17" borderId="0" xfId="0" applyFont="1" applyFill="1" applyAlignment="1"/>
    <xf numFmtId="0" fontId="1" fillId="17" borderId="0" xfId="0" applyFont="1" applyFill="1" applyAlignment="1"/>
    <xf numFmtId="0" fontId="26" fillId="0" borderId="0" xfId="0" applyFont="1" applyAlignment="1">
      <alignment horizontal="right"/>
    </xf>
    <xf numFmtId="0" fontId="26" fillId="0" borderId="2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6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2" fillId="0" borderId="30" xfId="0" applyFont="1" applyBorder="1" applyAlignment="1"/>
    <xf numFmtId="14" fontId="8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3" fontId="1" fillId="0" borderId="0" xfId="0" applyNumberFormat="1" applyFont="1" applyAlignment="1"/>
    <xf numFmtId="0" fontId="1" fillId="0" borderId="4" xfId="0" applyFont="1" applyBorder="1" applyAlignment="1"/>
    <xf numFmtId="0" fontId="32" fillId="17" borderId="30" xfId="0" applyFont="1" applyFill="1" applyBorder="1" applyAlignment="1"/>
    <xf numFmtId="0" fontId="26" fillId="0" borderId="2" xfId="0" applyFont="1" applyBorder="1" applyAlignment="1">
      <alignment horizontal="center" wrapText="1"/>
    </xf>
    <xf numFmtId="0" fontId="1" fillId="0" borderId="4" xfId="0" applyFont="1" applyBorder="1" applyAlignment="1"/>
    <xf numFmtId="0" fontId="26" fillId="8" borderId="2" xfId="0" applyFont="1" applyFill="1" applyBorder="1" applyAlignment="1">
      <alignment wrapText="1"/>
    </xf>
    <xf numFmtId="0" fontId="1" fillId="0" borderId="4" xfId="0" applyFont="1" applyBorder="1" applyAlignment="1"/>
    <xf numFmtId="168" fontId="1" fillId="0" borderId="0" xfId="0" applyNumberFormat="1" applyFont="1" applyAlignment="1"/>
    <xf numFmtId="0" fontId="1" fillId="0" borderId="2" xfId="0" applyFont="1" applyBorder="1" applyAlignment="1">
      <alignment horizontal="right"/>
    </xf>
    <xf numFmtId="0" fontId="42" fillId="0" borderId="6" xfId="0" applyFont="1" applyBorder="1" applyAlignment="1"/>
    <xf numFmtId="0" fontId="42" fillId="0" borderId="2" xfId="0" applyFont="1" applyBorder="1" applyAlignment="1"/>
    <xf numFmtId="0" fontId="1" fillId="0" borderId="0" xfId="0" applyFont="1" applyAlignment="1"/>
    <xf numFmtId="0" fontId="31" fillId="0" borderId="0" xfId="0" applyFont="1" applyAlignment="1"/>
    <xf numFmtId="0" fontId="31" fillId="0" borderId="0" xfId="0" applyFont="1" applyAlignment="1"/>
    <xf numFmtId="0" fontId="31" fillId="0" borderId="0" xfId="0" applyFont="1" applyAlignment="1">
      <alignment horizontal="left"/>
    </xf>
    <xf numFmtId="0" fontId="47" fillId="0" borderId="0" xfId="0" applyFont="1" applyAlignment="1"/>
    <xf numFmtId="164" fontId="48" fillId="0" borderId="0" xfId="0" applyNumberFormat="1" applyFont="1" applyAlignment="1"/>
    <xf numFmtId="0" fontId="31" fillId="22" borderId="2" xfId="0" applyFont="1" applyFill="1" applyBorder="1" applyAlignment="1"/>
    <xf numFmtId="0" fontId="31" fillId="22" borderId="2" xfId="0" applyFont="1" applyFill="1" applyBorder="1" applyAlignment="1"/>
    <xf numFmtId="0" fontId="31" fillId="22" borderId="2" xfId="0" applyFont="1" applyFill="1" applyBorder="1" applyAlignment="1">
      <alignment horizontal="left"/>
    </xf>
    <xf numFmtId="0" fontId="31" fillId="22" borderId="2" xfId="0" applyFont="1" applyFill="1" applyBorder="1" applyAlignment="1">
      <alignment horizontal="right"/>
    </xf>
    <xf numFmtId="0" fontId="36" fillId="22" borderId="2" xfId="0" applyFont="1" applyFill="1" applyBorder="1" applyAlignment="1">
      <alignment horizontal="left"/>
    </xf>
    <xf numFmtId="0" fontId="49" fillId="22" borderId="2" xfId="0" applyFont="1" applyFill="1" applyBorder="1" applyAlignment="1"/>
    <xf numFmtId="164" fontId="50" fillId="22" borderId="2" xfId="0" applyNumberFormat="1" applyFont="1" applyFill="1" applyBorder="1" applyAlignment="1"/>
    <xf numFmtId="0" fontId="25" fillId="26" borderId="2" xfId="0" applyFont="1" applyFill="1" applyBorder="1" applyAlignment="1"/>
    <xf numFmtId="0" fontId="40" fillId="0" borderId="2" xfId="0" applyFont="1" applyBorder="1" applyAlignment="1">
      <alignment horizontal="left" wrapText="1"/>
    </xf>
    <xf numFmtId="0" fontId="1" fillId="0" borderId="2" xfId="0" applyFont="1" applyBorder="1"/>
    <xf numFmtId="0" fontId="31" fillId="0" borderId="4" xfId="0" applyFont="1" applyBorder="1" applyAlignment="1">
      <alignment horizontal="right"/>
    </xf>
    <xf numFmtId="0" fontId="42" fillId="0" borderId="31" xfId="0" applyFont="1" applyBorder="1" applyAlignment="1">
      <alignment horizontal="left"/>
    </xf>
    <xf numFmtId="0" fontId="26" fillId="27" borderId="2" xfId="0" applyFont="1" applyFill="1" applyBorder="1" applyAlignment="1"/>
    <xf numFmtId="0" fontId="51" fillId="0" borderId="4" xfId="0" applyFont="1" applyBorder="1" applyAlignment="1">
      <alignment horizontal="right"/>
    </xf>
    <xf numFmtId="0" fontId="32" fillId="17" borderId="31" xfId="0" applyFont="1" applyFill="1" applyBorder="1" applyAlignment="1">
      <alignment horizontal="left"/>
    </xf>
    <xf numFmtId="0" fontId="26" fillId="0" borderId="2" xfId="0" applyFont="1" applyBorder="1" applyAlignment="1"/>
    <xf numFmtId="0" fontId="1" fillId="0" borderId="4" xfId="0" applyFont="1" applyBorder="1" applyAlignment="1">
      <alignment horizontal="right"/>
    </xf>
    <xf numFmtId="0" fontId="52" fillId="0" borderId="31" xfId="0" applyFont="1" applyBorder="1" applyAlignment="1">
      <alignment horizontal="left"/>
    </xf>
    <xf numFmtId="0" fontId="26" fillId="0" borderId="2" xfId="0" applyFont="1" applyBorder="1" applyAlignment="1"/>
    <xf numFmtId="0" fontId="26" fillId="0" borderId="2" xfId="0" applyFont="1" applyBorder="1" applyAlignment="1"/>
    <xf numFmtId="0" fontId="40" fillId="0" borderId="4" xfId="0" applyFont="1" applyBorder="1" applyAlignment="1">
      <alignment horizontal="right"/>
    </xf>
    <xf numFmtId="0" fontId="42" fillId="0" borderId="31" xfId="0" applyFont="1" applyBorder="1" applyAlignment="1">
      <alignment horizontal="left"/>
    </xf>
    <xf numFmtId="0" fontId="32" fillId="17" borderId="31" xfId="0" applyFont="1" applyFill="1" applyBorder="1" applyAlignment="1">
      <alignment horizontal="left"/>
    </xf>
    <xf numFmtId="0" fontId="26" fillId="0" borderId="2" xfId="0" applyFont="1" applyBorder="1" applyAlignment="1"/>
    <xf numFmtId="0" fontId="26" fillId="0" borderId="2" xfId="0" applyFont="1" applyBorder="1" applyAlignment="1"/>
    <xf numFmtId="0" fontId="26" fillId="0" borderId="2" xfId="0" applyFont="1" applyBorder="1" applyAlignment="1"/>
    <xf numFmtId="0" fontId="26" fillId="28" borderId="2" xfId="0" applyFont="1" applyFill="1" applyBorder="1" applyAlignment="1"/>
    <xf numFmtId="0" fontId="40" fillId="28" borderId="2" xfId="0" applyFont="1" applyFill="1" applyBorder="1" applyAlignment="1">
      <alignment horizontal="left" wrapText="1"/>
    </xf>
    <xf numFmtId="0" fontId="1" fillId="28" borderId="2" xfId="0" applyFont="1" applyFill="1" applyBorder="1"/>
    <xf numFmtId="0" fontId="1" fillId="28" borderId="2" xfId="0" applyFont="1" applyFill="1" applyBorder="1" applyAlignment="1">
      <alignment horizontal="right"/>
    </xf>
    <xf numFmtId="0" fontId="1" fillId="28" borderId="2" xfId="0" applyFont="1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26" fillId="27" borderId="2" xfId="0" applyFont="1" applyFill="1" applyBorder="1" applyAlignment="1"/>
    <xf numFmtId="0" fontId="25" fillId="26" borderId="2" xfId="0" applyFont="1" applyFill="1" applyBorder="1" applyAlignment="1"/>
    <xf numFmtId="0" fontId="1" fillId="0" borderId="2" xfId="0" applyFont="1" applyBorder="1" applyAlignment="1">
      <alignment horizontal="right"/>
    </xf>
    <xf numFmtId="0" fontId="26" fillId="28" borderId="0" xfId="0" applyFont="1" applyFill="1" applyAlignment="1"/>
    <xf numFmtId="0" fontId="40" fillId="28" borderId="0" xfId="0" applyFont="1" applyFill="1" applyAlignment="1">
      <alignment horizontal="left" wrapText="1"/>
    </xf>
    <xf numFmtId="0" fontId="1" fillId="28" borderId="0" xfId="0" applyFont="1" applyFill="1"/>
    <xf numFmtId="0" fontId="1" fillId="28" borderId="0" xfId="0" applyFont="1" applyFill="1" applyAlignment="1">
      <alignment horizontal="right"/>
    </xf>
    <xf numFmtId="0" fontId="26" fillId="29" borderId="2" xfId="0" applyFont="1" applyFill="1" applyBorder="1" applyAlignment="1"/>
    <xf numFmtId="0" fontId="53" fillId="0" borderId="2" xfId="0" applyFont="1" applyBorder="1" applyAlignment="1">
      <alignment horizontal="right"/>
    </xf>
    <xf numFmtId="0" fontId="26" fillId="30" borderId="2" xfId="0" applyFont="1" applyFill="1" applyBorder="1" applyAlignment="1"/>
    <xf numFmtId="164" fontId="1" fillId="0" borderId="0" xfId="0" applyNumberFormat="1" applyFont="1" applyAlignment="1"/>
    <xf numFmtId="0" fontId="51" fillId="0" borderId="2" xfId="0" applyFont="1" applyBorder="1" applyAlignment="1">
      <alignment horizontal="right"/>
    </xf>
    <xf numFmtId="0" fontId="54" fillId="17" borderId="0" xfId="0" applyFont="1" applyFill="1" applyAlignment="1">
      <alignment horizontal="left"/>
    </xf>
    <xf numFmtId="0" fontId="26" fillId="30" borderId="2" xfId="0" applyFont="1" applyFill="1" applyBorder="1" applyAlignment="1"/>
    <xf numFmtId="0" fontId="40" fillId="0" borderId="2" xfId="0" applyFont="1" applyBorder="1" applyAlignment="1">
      <alignment horizontal="right"/>
    </xf>
    <xf numFmtId="0" fontId="26" fillId="29" borderId="2" xfId="0" applyFont="1" applyFill="1" applyBorder="1" applyAlignment="1"/>
    <xf numFmtId="0" fontId="1" fillId="0" borderId="2" xfId="0" applyFont="1" applyBorder="1" applyAlignment="1">
      <alignment horizontal="right"/>
    </xf>
    <xf numFmtId="0" fontId="26" fillId="0" borderId="2" xfId="0" applyFont="1" applyBorder="1" applyAlignment="1"/>
    <xf numFmtId="0" fontId="26" fillId="0" borderId="2" xfId="0" applyFont="1" applyBorder="1" applyAlignment="1"/>
    <xf numFmtId="0" fontId="31" fillId="0" borderId="2" xfId="0" applyFont="1" applyBorder="1"/>
    <xf numFmtId="0" fontId="40" fillId="0" borderId="2" xfId="0" applyFont="1" applyBorder="1"/>
    <xf numFmtId="0" fontId="31" fillId="0" borderId="2" xfId="0" applyFont="1" applyBorder="1" applyAlignment="1">
      <alignment wrapText="1"/>
    </xf>
    <xf numFmtId="0" fontId="31" fillId="0" borderId="20" xfId="0" applyFont="1" applyBorder="1" applyAlignment="1">
      <alignment wrapText="1"/>
    </xf>
    <xf numFmtId="0" fontId="31" fillId="0" borderId="0" xfId="0" applyFont="1" applyAlignment="1">
      <alignment wrapText="1"/>
    </xf>
    <xf numFmtId="0" fontId="55" fillId="0" borderId="0" xfId="0" applyFont="1" applyAlignment="1"/>
    <xf numFmtId="0" fontId="31" fillId="0" borderId="6" xfId="0" applyFont="1" applyBorder="1" applyAlignment="1">
      <alignment wrapText="1"/>
    </xf>
    <xf numFmtId="0" fontId="31" fillId="0" borderId="23" xfId="0" applyFont="1" applyBorder="1" applyAlignment="1">
      <alignment wrapText="1"/>
    </xf>
    <xf numFmtId="0" fontId="40" fillId="0" borderId="6" xfId="0" applyFont="1" applyBorder="1" applyAlignment="1">
      <alignment wrapText="1"/>
    </xf>
    <xf numFmtId="14" fontId="56" fillId="0" borderId="0" xfId="0" applyNumberFormat="1" applyFont="1" applyAlignment="1"/>
    <xf numFmtId="164" fontId="56" fillId="0" borderId="0" xfId="0" applyNumberFormat="1" applyFont="1" applyAlignment="1"/>
    <xf numFmtId="0" fontId="8" fillId="0" borderId="0" xfId="0" applyFont="1"/>
    <xf numFmtId="0" fontId="40" fillId="0" borderId="2" xfId="0" applyFont="1" applyBorder="1" applyAlignment="1">
      <alignment wrapText="1"/>
    </xf>
    <xf numFmtId="0" fontId="40" fillId="0" borderId="6" xfId="0" applyFont="1" applyBorder="1" applyAlignment="1">
      <alignment wrapText="1"/>
    </xf>
    <xf numFmtId="0" fontId="40" fillId="0" borderId="23" xfId="0" applyFont="1" applyBorder="1" applyAlignment="1">
      <alignment horizontal="center" wrapText="1"/>
    </xf>
    <xf numFmtId="0" fontId="40" fillId="8" borderId="6" xfId="0" applyFont="1" applyFill="1" applyBorder="1" applyAlignment="1">
      <alignment wrapText="1"/>
    </xf>
    <xf numFmtId="0" fontId="40" fillId="8" borderId="23" xfId="0" applyFont="1" applyFill="1" applyBorder="1" applyAlignment="1">
      <alignment wrapText="1"/>
    </xf>
    <xf numFmtId="0" fontId="40" fillId="0" borderId="0" xfId="0" applyFont="1" applyAlignment="1"/>
    <xf numFmtId="168" fontId="56" fillId="0" borderId="0" xfId="0" applyNumberFormat="1" applyFont="1"/>
    <xf numFmtId="0" fontId="40" fillId="0" borderId="6" xfId="0" applyFont="1" applyBorder="1" applyAlignment="1">
      <alignment horizontal="left" wrapText="1"/>
    </xf>
    <xf numFmtId="0" fontId="40" fillId="0" borderId="0" xfId="0" applyFont="1" applyAlignment="1">
      <alignment wrapText="1"/>
    </xf>
    <xf numFmtId="0" fontId="6" fillId="2" borderId="0" xfId="0" applyFont="1" applyFill="1" applyAlignment="1">
      <alignment horizontal="center" wrapText="1"/>
    </xf>
    <xf numFmtId="164" fontId="6" fillId="2" borderId="0" xfId="0" applyNumberFormat="1" applyFont="1" applyFill="1" applyAlignment="1">
      <alignment horizontal="right"/>
    </xf>
    <xf numFmtId="0" fontId="1" fillId="7" borderId="0" xfId="0" applyFont="1" applyFill="1" applyAlignment="1"/>
    <xf numFmtId="0" fontId="1" fillId="7" borderId="0" xfId="0" applyFont="1" applyFill="1" applyAlignment="1">
      <alignment wrapText="1"/>
    </xf>
    <xf numFmtId="0" fontId="2" fillId="7" borderId="32" xfId="0" applyFont="1" applyFill="1" applyBorder="1" applyAlignment="1"/>
    <xf numFmtId="164" fontId="2" fillId="0" borderId="33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4" borderId="0" xfId="0" applyFont="1" applyFill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24" fillId="0" borderId="19" xfId="0" applyFont="1" applyBorder="1"/>
    <xf numFmtId="0" fontId="24" fillId="0" borderId="20" xfId="0" applyFont="1" applyBorder="1"/>
    <xf numFmtId="0" fontId="23" fillId="17" borderId="4" xfId="0" applyFont="1" applyFill="1" applyBorder="1" applyAlignment="1">
      <alignment horizontal="center"/>
    </xf>
    <xf numFmtId="0" fontId="23" fillId="13" borderId="4" xfId="0" applyFont="1" applyFill="1" applyBorder="1" applyAlignment="1">
      <alignment horizontal="center"/>
    </xf>
    <xf numFmtId="0" fontId="23" fillId="10" borderId="4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19" borderId="4" xfId="0" applyFont="1" applyFill="1" applyBorder="1" applyAlignment="1">
      <alignment horizontal="center"/>
    </xf>
    <xf numFmtId="0" fontId="23" fillId="11" borderId="4" xfId="0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/>
    </xf>
    <xf numFmtId="0" fontId="27" fillId="9" borderId="4" xfId="0" applyFont="1" applyFill="1" applyBorder="1" applyAlignment="1">
      <alignment horizontal="center"/>
    </xf>
    <xf numFmtId="0" fontId="23" fillId="14" borderId="4" xfId="0" applyFont="1" applyFill="1" applyBorder="1" applyAlignment="1">
      <alignment horizontal="center"/>
    </xf>
    <xf numFmtId="0" fontId="27" fillId="12" borderId="4" xfId="0" applyFont="1" applyFill="1" applyBorder="1" applyAlignment="1">
      <alignment horizontal="center"/>
    </xf>
    <xf numFmtId="0" fontId="26" fillId="0" borderId="3" xfId="0" applyFont="1" applyBorder="1" applyAlignment="1">
      <alignment wrapText="1"/>
    </xf>
    <xf numFmtId="0" fontId="24" fillId="0" borderId="30" xfId="0" applyFont="1" applyBorder="1"/>
    <xf numFmtId="0" fontId="24" fillId="0" borderId="6" xfId="0" applyFont="1" applyBorder="1"/>
    <xf numFmtId="0" fontId="26" fillId="0" borderId="3" xfId="0" applyFont="1" applyBorder="1" applyAlignment="1">
      <alignment horizontal="center" wrapText="1"/>
    </xf>
    <xf numFmtId="0" fontId="26" fillId="8" borderId="3" xfId="0" applyFont="1" applyFill="1" applyBorder="1" applyAlignment="1">
      <alignment wrapText="1"/>
    </xf>
    <xf numFmtId="0" fontId="1" fillId="0" borderId="3" xfId="0" applyFont="1" applyBorder="1" applyAlignment="1">
      <alignment horizontal="right"/>
    </xf>
    <xf numFmtId="0" fontId="42" fillId="0" borderId="31" xfId="0" applyFont="1" applyBorder="1" applyAlignment="1">
      <alignment horizontal="left"/>
    </xf>
    <xf numFmtId="0" fontId="24" fillId="0" borderId="31" xfId="0" applyFont="1" applyBorder="1"/>
    <xf numFmtId="0" fontId="40" fillId="0" borderId="31" xfId="0" applyFont="1" applyBorder="1" applyAlignment="1">
      <alignment wrapText="1"/>
    </xf>
    <xf numFmtId="0" fontId="24" fillId="0" borderId="23" xfId="0" applyFont="1" applyBorder="1"/>
    <xf numFmtId="0" fontId="40" fillId="0" borderId="31" xfId="0" applyFont="1" applyBorder="1" applyAlignment="1">
      <alignment horizontal="center" wrapText="1"/>
    </xf>
    <xf numFmtId="0" fontId="40" fillId="8" borderId="31" xfId="0" applyFont="1" applyFill="1" applyBorder="1" applyAlignment="1">
      <alignment wrapText="1"/>
    </xf>
  </cellXfs>
  <cellStyles count="1">
    <cellStyle name="Normal" xfId="0" builtinId="0"/>
  </cellStyles>
  <dxfs count="25">
    <dxf>
      <fill>
        <patternFill patternType="solid">
          <fgColor rgb="FFEA9999"/>
          <bgColor rgb="FFEA9999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6B26B"/>
          <bgColor rgb="FFF6B26B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oards and Beyond-style" pivot="0" count="3" xr9:uid="{00000000-0011-0000-FFFF-FFFF00000000}">
      <tableStyleElement type="headerRow" dxfId="24"/>
      <tableStyleElement type="firstRowStripe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64:L65" headerRowCount="0"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</tableColumns>
  <tableStyleInfo name="Boards and Beyond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www.reddit.com/r/step1/comments/7rfip5/runtime_of_boards_and_beyond_pathoma_andor/" TargetMode="External"/><Relationship Id="rId1" Type="http://schemas.openxmlformats.org/officeDocument/2006/relationships/hyperlink" Target="https://www.reddit.com/r/medicalschoolanki/comments/cjd3n4/the_wildcard_workflow_for_ms0sms2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F2rEWuykWuvrV-hBXMayadB0qESFvU1ljlLAj0HlRes/edit" TargetMode="External"/><Relationship Id="rId3" Type="http://schemas.openxmlformats.org/officeDocument/2006/relationships/hyperlink" Target="https://docs.google.com/spreadsheets/d/1XE86lZ92s9Og5esAwGNMRMKOwoMI5oXJfsIF94M65m4/edit?usp=sharing" TargetMode="External"/><Relationship Id="rId7" Type="http://schemas.openxmlformats.org/officeDocument/2006/relationships/hyperlink" Target="https://docs.google.com/spreadsheets/d/1XE86lZ92s9Og5esAwGNMRMKOwoMI5oXJfsIF94M65m4/edit?usp=sharing" TargetMode="External"/><Relationship Id="rId2" Type="http://schemas.openxmlformats.org/officeDocument/2006/relationships/hyperlink" Target="https://docs.google.com/spreadsheets/d/1F2rEWuykWuvrV-hBXMayadB0qESFvU1ljlLAj0HlRes/edit" TargetMode="External"/><Relationship Id="rId1" Type="http://schemas.openxmlformats.org/officeDocument/2006/relationships/hyperlink" Target="https://www.youtube.com/watch?v=CkzmpNY_lXg" TargetMode="External"/><Relationship Id="rId6" Type="http://schemas.openxmlformats.org/officeDocument/2006/relationships/hyperlink" Target="https://docs.google.com/spreadsheets/d/1F2rEWuykWuvrV-hBXMayadB0qESFvU1ljlLAj0HlRes/edit" TargetMode="External"/><Relationship Id="rId11" Type="http://schemas.openxmlformats.org/officeDocument/2006/relationships/hyperlink" Target="https://docs.google.com/spreadsheets/d/1XE86lZ92s9Og5esAwGNMRMKOwoMI5oXJfsIF94M65m4/edit?usp=sharing" TargetMode="External"/><Relationship Id="rId5" Type="http://schemas.openxmlformats.org/officeDocument/2006/relationships/hyperlink" Target="https://docs.google.com/spreadsheets/d/1XE86lZ92s9Og5esAwGNMRMKOwoMI5oXJfsIF94M65m4/edit?usp=sharing" TargetMode="External"/><Relationship Id="rId10" Type="http://schemas.openxmlformats.org/officeDocument/2006/relationships/hyperlink" Target="https://docs.google.com/spreadsheets/d/1F2rEWuykWuvrV-hBXMayadB0qESFvU1ljlLAj0HlRes/edit" TargetMode="External"/><Relationship Id="rId4" Type="http://schemas.openxmlformats.org/officeDocument/2006/relationships/hyperlink" Target="https://docs.google.com/spreadsheets/d/1F2rEWuykWuvrV-hBXMayadB0qESFvU1ljlLAj0HlRes/edit" TargetMode="External"/><Relationship Id="rId9" Type="http://schemas.openxmlformats.org/officeDocument/2006/relationships/hyperlink" Target="https://docs.google.com/spreadsheets/d/1XE86lZ92s9Og5esAwGNMRMKOwoMI5oXJfsIF94M65m4/edit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XE86lZ92s9Og5esAwGNMRMKOwoMI5oXJfsIF94M65m4/edit?usp=sharing" TargetMode="External"/><Relationship Id="rId7" Type="http://schemas.openxmlformats.org/officeDocument/2006/relationships/hyperlink" Target="https://docs.google.com/spreadsheets/d/1XE86lZ92s9Og5esAwGNMRMKOwoMI5oXJfsIF94M65m4/edit?usp=sharing" TargetMode="External"/><Relationship Id="rId2" Type="http://schemas.openxmlformats.org/officeDocument/2006/relationships/hyperlink" Target="https://docs.google.com/spreadsheets/d/1F2rEWuykWuvrV-hBXMayadB0qESFvU1ljlLAj0HlRes/edit" TargetMode="External"/><Relationship Id="rId1" Type="http://schemas.openxmlformats.org/officeDocument/2006/relationships/hyperlink" Target="https://www.youtube.com/watch?v=CkzmpNY_lXg" TargetMode="External"/><Relationship Id="rId6" Type="http://schemas.openxmlformats.org/officeDocument/2006/relationships/hyperlink" Target="https://docs.google.com/spreadsheets/d/1F2rEWuykWuvrV-hBXMayadB0qESFvU1ljlLAj0HlRes/edit" TargetMode="External"/><Relationship Id="rId5" Type="http://schemas.openxmlformats.org/officeDocument/2006/relationships/hyperlink" Target="https://docs.google.com/spreadsheets/d/1XE86lZ92s9Og5esAwGNMRMKOwoMI5oXJfsIF94M65m4/edit?usp=sharing" TargetMode="External"/><Relationship Id="rId4" Type="http://schemas.openxmlformats.org/officeDocument/2006/relationships/hyperlink" Target="https://docs.google.com/spreadsheets/d/1F2rEWuykWuvrV-hBXMayadB0qESFvU1ljlLAj0HlRes/ed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preadsheetpoint.com/weighted-average-google-sheets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2"/>
  <sheetViews>
    <sheetView workbookViewId="0"/>
  </sheetViews>
  <sheetFormatPr baseColWidth="10" defaultColWidth="14.5" defaultRowHeight="15.75" customHeight="1"/>
  <cols>
    <col min="1" max="1" width="44.6640625" customWidth="1"/>
    <col min="2" max="3" width="47.1640625" customWidth="1"/>
  </cols>
  <sheetData>
    <row r="1" spans="1:3" ht="15.75" customHeight="1">
      <c r="A1" s="1" t="s">
        <v>0</v>
      </c>
      <c r="B1" s="2" t="s">
        <v>1</v>
      </c>
      <c r="C1" s="2" t="s">
        <v>2</v>
      </c>
    </row>
    <row r="2" spans="1:3">
      <c r="B2" s="3" t="s">
        <v>3</v>
      </c>
      <c r="C2" s="4" t="s">
        <v>4</v>
      </c>
    </row>
  </sheetData>
  <hyperlinks>
    <hyperlink ref="B2" r:id="rId1" xr:uid="{00000000-0004-0000-0000-000000000000}"/>
    <hyperlink ref="C2" r:id="rId2" xr:uid="{00000000-0004-0000-0000-000001000000}"/>
  </hyperlinks>
  <pageMargins left="0.7" right="0.7" top="0.75" bottom="0.75" header="0.3" footer="0.3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7B7B7"/>
    <outlinePr summaryBelow="0" summaryRight="0"/>
    <pageSetUpPr fitToPage="1"/>
  </sheetPr>
  <dimension ref="A1:I160"/>
  <sheetViews>
    <sheetView workbookViewId="0">
      <pane xSplit="4" topLeftCell="E1" activePane="topRight" state="frozen"/>
      <selection pane="topRight" activeCell="F2" sqref="F2"/>
    </sheetView>
  </sheetViews>
  <sheetFormatPr baseColWidth="10" defaultColWidth="14.5" defaultRowHeight="15.75" customHeight="1"/>
  <cols>
    <col min="1" max="1" width="28.1640625" customWidth="1"/>
    <col min="2" max="2" width="14.6640625" customWidth="1"/>
    <col min="3" max="3" width="9.5" customWidth="1"/>
    <col min="4" max="4" width="7.5" customWidth="1"/>
    <col min="5" max="5" width="11" customWidth="1"/>
    <col min="10" max="27" width="12.5" customWidth="1"/>
  </cols>
  <sheetData>
    <row r="1" spans="1:9" ht="15.75" customHeight="1">
      <c r="A1" s="393" t="s">
        <v>383</v>
      </c>
      <c r="B1" s="394" t="s">
        <v>1043</v>
      </c>
      <c r="C1" s="395" t="s">
        <v>1044</v>
      </c>
      <c r="D1" s="242" t="s">
        <v>1645</v>
      </c>
      <c r="E1" s="396" t="s">
        <v>1646</v>
      </c>
      <c r="F1" s="242" t="s">
        <v>1047</v>
      </c>
      <c r="G1" s="244" t="s">
        <v>1048</v>
      </c>
      <c r="H1" s="242" t="s">
        <v>1049</v>
      </c>
      <c r="I1" s="242" t="s">
        <v>1050</v>
      </c>
    </row>
    <row r="2" spans="1:9" ht="15.75" customHeight="1">
      <c r="A2" s="397"/>
      <c r="B2" s="398"/>
      <c r="D2" s="237"/>
      <c r="E2" s="295"/>
      <c r="I2" s="295"/>
    </row>
    <row r="3" spans="1:9" ht="15.75" customHeight="1">
      <c r="A3" s="399"/>
      <c r="B3" s="264"/>
      <c r="D3" s="295"/>
      <c r="F3" s="400"/>
    </row>
    <row r="4" spans="1:9" ht="15.75" customHeight="1">
      <c r="A4" s="399"/>
      <c r="B4" s="264"/>
      <c r="D4" s="295"/>
      <c r="F4" s="401"/>
    </row>
    <row r="5" spans="1:9" ht="15.75" customHeight="1">
      <c r="A5" s="399"/>
      <c r="B5" s="264"/>
      <c r="D5" s="295"/>
      <c r="F5" s="401"/>
    </row>
    <row r="6" spans="1:9" ht="15.75" customHeight="1">
      <c r="A6" s="399"/>
      <c r="B6" s="264"/>
      <c r="D6" s="295"/>
      <c r="F6" s="401"/>
    </row>
    <row r="7" spans="1:9" ht="15.75" customHeight="1">
      <c r="A7" s="399"/>
      <c r="B7" s="264"/>
      <c r="D7" s="295"/>
      <c r="F7" s="402"/>
    </row>
    <row r="8" spans="1:9" ht="15.75" customHeight="1">
      <c r="A8" s="399"/>
      <c r="B8" s="264"/>
      <c r="D8" s="295"/>
      <c r="F8" s="402"/>
    </row>
    <row r="9" spans="1:9" ht="15.75" customHeight="1">
      <c r="A9" s="397"/>
      <c r="B9" s="398"/>
      <c r="D9" s="237"/>
      <c r="E9" s="295"/>
      <c r="I9" s="295"/>
    </row>
    <row r="10" spans="1:9" ht="15.75" customHeight="1">
      <c r="A10" s="399"/>
      <c r="B10" s="270"/>
      <c r="D10" s="295"/>
      <c r="F10" s="401"/>
    </row>
    <row r="11" spans="1:9" ht="15.75" customHeight="1">
      <c r="A11" s="399"/>
      <c r="B11" s="270"/>
      <c r="D11" s="295"/>
      <c r="F11" s="401"/>
    </row>
    <row r="12" spans="1:9" ht="15.75" customHeight="1">
      <c r="A12" s="399"/>
      <c r="B12" s="270"/>
      <c r="D12" s="295"/>
      <c r="F12" s="401"/>
    </row>
    <row r="13" spans="1:9" ht="15.75" customHeight="1">
      <c r="A13" s="399"/>
      <c r="B13" s="264"/>
      <c r="D13" s="295"/>
      <c r="F13" s="401"/>
    </row>
    <row r="14" spans="1:9" ht="15.75" customHeight="1">
      <c r="A14" s="399"/>
      <c r="B14" s="264"/>
      <c r="D14" s="295"/>
      <c r="F14" s="401"/>
    </row>
    <row r="15" spans="1:9" ht="15.75" customHeight="1">
      <c r="A15" s="399"/>
      <c r="B15" s="270"/>
      <c r="D15" s="295"/>
      <c r="F15" s="402"/>
    </row>
    <row r="16" spans="1:9" ht="15.75" customHeight="1">
      <c r="A16" s="399"/>
      <c r="B16" s="270"/>
      <c r="D16" s="295"/>
      <c r="F16" s="402"/>
    </row>
    <row r="17" spans="1:9" ht="15.75" customHeight="1">
      <c r="A17" s="399"/>
      <c r="B17" s="264"/>
      <c r="D17" s="295"/>
      <c r="F17" s="401"/>
    </row>
    <row r="18" spans="1:9" ht="15.75" customHeight="1">
      <c r="A18" s="399"/>
      <c r="B18" s="264"/>
      <c r="D18" s="295"/>
      <c r="F18" s="401"/>
    </row>
    <row r="19" spans="1:9" ht="15.75" customHeight="1">
      <c r="A19" s="397"/>
      <c r="B19" s="398"/>
      <c r="D19" s="237"/>
      <c r="E19" s="295"/>
      <c r="I19" s="295"/>
    </row>
    <row r="20" spans="1:9" ht="15.75" customHeight="1">
      <c r="A20" s="399"/>
      <c r="B20" s="264"/>
      <c r="D20" s="295"/>
      <c r="F20" s="382"/>
    </row>
    <row r="21" spans="1:9" ht="15.75" customHeight="1">
      <c r="A21" s="399"/>
      <c r="B21" s="270"/>
      <c r="D21" s="295"/>
    </row>
    <row r="22" spans="1:9" ht="15.75" customHeight="1">
      <c r="A22" s="399"/>
      <c r="B22" s="270"/>
      <c r="D22" s="295"/>
    </row>
    <row r="23" spans="1:9" ht="15.75" customHeight="1">
      <c r="A23" s="399"/>
      <c r="B23" s="270"/>
      <c r="D23" s="295"/>
    </row>
    <row r="24" spans="1:9" ht="15.75" customHeight="1">
      <c r="A24" s="399"/>
      <c r="B24" s="264"/>
      <c r="D24" s="295"/>
    </row>
    <row r="25" spans="1:9" ht="15.75" customHeight="1">
      <c r="A25" s="399"/>
      <c r="B25" s="264"/>
      <c r="D25" s="295"/>
    </row>
    <row r="26" spans="1:9" ht="15.75" customHeight="1">
      <c r="A26" s="399"/>
      <c r="B26" s="264"/>
      <c r="D26" s="295"/>
    </row>
    <row r="27" spans="1:9" ht="15.75" customHeight="1">
      <c r="A27" s="397"/>
      <c r="B27" s="398"/>
      <c r="D27" s="237"/>
      <c r="E27" s="295"/>
      <c r="I27" s="295"/>
    </row>
    <row r="28" spans="1:9" ht="15.75" customHeight="1">
      <c r="A28" s="399"/>
      <c r="B28" s="264"/>
      <c r="D28" s="295"/>
    </row>
    <row r="29" spans="1:9" ht="15.75" customHeight="1">
      <c r="A29" s="399"/>
      <c r="B29" s="264"/>
      <c r="D29" s="295"/>
    </row>
    <row r="30" spans="1:9" ht="15.75" customHeight="1">
      <c r="A30" s="399"/>
      <c r="B30" s="264"/>
      <c r="D30" s="295"/>
    </row>
    <row r="31" spans="1:9" ht="15.75" customHeight="1">
      <c r="A31" s="399"/>
      <c r="B31" s="264"/>
      <c r="D31" s="295"/>
    </row>
    <row r="32" spans="1:9" ht="15.75" customHeight="1">
      <c r="A32" s="399"/>
      <c r="B32" s="264"/>
      <c r="D32" s="295"/>
    </row>
    <row r="33" spans="1:9" ht="15.75" customHeight="1">
      <c r="A33" s="397"/>
      <c r="B33" s="398"/>
      <c r="D33" s="237"/>
      <c r="E33" s="295"/>
      <c r="I33" s="295"/>
    </row>
    <row r="34" spans="1:9" ht="15.75" customHeight="1">
      <c r="A34" s="399"/>
      <c r="B34" s="264"/>
      <c r="D34" s="295"/>
    </row>
    <row r="35" spans="1:9" ht="15.75" customHeight="1">
      <c r="A35" s="403"/>
      <c r="B35" s="264"/>
      <c r="D35" s="295"/>
    </row>
    <row r="36" spans="1:9" ht="15.75" customHeight="1">
      <c r="A36" s="404"/>
      <c r="B36" s="264"/>
      <c r="D36" s="295"/>
    </row>
    <row r="37" spans="1:9" ht="15.75" customHeight="1">
      <c r="A37" s="404"/>
      <c r="B37" s="264"/>
      <c r="D37" s="295"/>
    </row>
    <row r="38" spans="1:9" ht="15.75" customHeight="1">
      <c r="A38" s="399"/>
      <c r="B38" s="264"/>
      <c r="D38" s="295"/>
    </row>
    <row r="39" spans="1:9" ht="15.75" customHeight="1">
      <c r="A39" s="399"/>
      <c r="B39" s="264"/>
      <c r="D39" s="295"/>
    </row>
    <row r="40" spans="1:9" ht="15.75" customHeight="1">
      <c r="A40" s="399"/>
      <c r="B40" s="264"/>
      <c r="D40" s="295"/>
    </row>
    <row r="41" spans="1:9" ht="15.75" customHeight="1">
      <c r="A41" s="399"/>
      <c r="B41" s="446"/>
      <c r="D41" s="295"/>
    </row>
    <row r="42" spans="1:9" ht="15.75" customHeight="1">
      <c r="A42" s="399"/>
      <c r="B42" s="445"/>
      <c r="D42" s="295"/>
    </row>
    <row r="43" spans="1:9" ht="15.75" customHeight="1">
      <c r="A43" s="399"/>
      <c r="B43" s="405"/>
      <c r="D43" s="295"/>
    </row>
    <row r="44" spans="1:9" ht="15.75" customHeight="1">
      <c r="A44" s="397"/>
      <c r="B44" s="398"/>
      <c r="D44" s="237"/>
      <c r="E44" s="295"/>
      <c r="I44" s="295"/>
    </row>
    <row r="45" spans="1:9" ht="15.75" customHeight="1">
      <c r="A45" s="399"/>
      <c r="B45" s="264"/>
      <c r="D45" s="295"/>
    </row>
    <row r="46" spans="1:9" ht="15.75" customHeight="1">
      <c r="A46" s="399"/>
      <c r="B46" s="264"/>
      <c r="D46" s="295"/>
    </row>
    <row r="47" spans="1:9" ht="15.75" customHeight="1">
      <c r="A47" s="399"/>
      <c r="B47" s="264"/>
      <c r="D47" s="295"/>
    </row>
    <row r="48" spans="1:9" ht="15.75" customHeight="1">
      <c r="A48" s="399"/>
      <c r="B48" s="264"/>
      <c r="D48" s="295"/>
    </row>
    <row r="49" spans="1:9" ht="15.75" customHeight="1">
      <c r="A49" s="399"/>
      <c r="B49" s="444"/>
      <c r="D49" s="295"/>
    </row>
    <row r="50" spans="1:9" ht="15.75" customHeight="1">
      <c r="A50" s="399"/>
      <c r="B50" s="443"/>
      <c r="D50" s="295"/>
    </row>
    <row r="51" spans="1:9" ht="15.75" customHeight="1">
      <c r="A51" s="399"/>
      <c r="B51" s="445"/>
      <c r="D51" s="295"/>
    </row>
    <row r="52" spans="1:9" ht="15.75" customHeight="1">
      <c r="A52" s="399"/>
      <c r="B52" s="444"/>
      <c r="D52" s="295"/>
    </row>
    <row r="53" spans="1:9" ht="15.75" customHeight="1">
      <c r="A53" s="399"/>
      <c r="B53" s="445"/>
      <c r="D53" s="295"/>
    </row>
    <row r="54" spans="1:9" ht="15.75" customHeight="1">
      <c r="A54" s="397"/>
      <c r="B54" s="398"/>
      <c r="D54" s="237"/>
      <c r="E54" s="295"/>
      <c r="I54" s="295"/>
    </row>
    <row r="55" spans="1:9" ht="15.75" customHeight="1">
      <c r="A55" s="399"/>
      <c r="B55" s="264"/>
      <c r="D55" s="295"/>
    </row>
    <row r="56" spans="1:9" ht="15.75" customHeight="1">
      <c r="A56" s="399"/>
      <c r="B56" s="264"/>
      <c r="D56" s="295"/>
    </row>
    <row r="57" spans="1:9" ht="15.75" customHeight="1">
      <c r="A57" s="399"/>
      <c r="B57" s="264"/>
      <c r="D57" s="295"/>
    </row>
    <row r="58" spans="1:9" ht="15.75" customHeight="1">
      <c r="A58" s="399"/>
      <c r="B58" s="264"/>
      <c r="D58" s="295"/>
    </row>
    <row r="59" spans="1:9" ht="15.75" customHeight="1">
      <c r="A59" s="399"/>
      <c r="B59" s="264"/>
      <c r="D59" s="295"/>
    </row>
    <row r="60" spans="1:9" ht="15.75" customHeight="1">
      <c r="A60" s="397"/>
      <c r="B60" s="398"/>
      <c r="D60" s="237"/>
      <c r="E60" s="295"/>
      <c r="I60" s="295"/>
    </row>
    <row r="61" spans="1:9" ht="15.75" customHeight="1">
      <c r="A61" s="399"/>
      <c r="B61" s="264"/>
      <c r="D61" s="295"/>
    </row>
    <row r="62" spans="1:9" ht="15.75" customHeight="1">
      <c r="A62" s="399"/>
      <c r="B62" s="264"/>
      <c r="D62" s="295"/>
    </row>
    <row r="63" spans="1:9" ht="15.75" customHeight="1">
      <c r="A63" s="399"/>
      <c r="B63" s="264"/>
      <c r="D63" s="295"/>
    </row>
    <row r="64" spans="1:9" ht="15.75" customHeight="1">
      <c r="A64" s="399"/>
      <c r="B64" s="264"/>
      <c r="D64" s="295"/>
    </row>
    <row r="65" spans="1:9" ht="15.75" customHeight="1">
      <c r="A65" s="399"/>
      <c r="B65" s="264"/>
      <c r="D65" s="295"/>
    </row>
    <row r="66" spans="1:9" ht="15.75" customHeight="1">
      <c r="A66" s="399"/>
      <c r="B66" s="444"/>
      <c r="D66" s="295"/>
    </row>
    <row r="67" spans="1:9" ht="15.75" customHeight="1">
      <c r="A67" s="399"/>
      <c r="B67" s="445"/>
      <c r="D67" s="295"/>
    </row>
    <row r="68" spans="1:9" ht="15.75" customHeight="1">
      <c r="A68" s="397"/>
      <c r="B68" s="398"/>
      <c r="D68" s="237"/>
      <c r="E68" s="295"/>
      <c r="I68" s="295"/>
    </row>
    <row r="69" spans="1:9" ht="15.75" customHeight="1">
      <c r="A69" s="406"/>
      <c r="B69" s="447"/>
      <c r="D69" s="295"/>
    </row>
    <row r="70" spans="1:9" ht="15.75" customHeight="1">
      <c r="A70" s="406"/>
      <c r="B70" s="445"/>
      <c r="D70" s="295"/>
    </row>
    <row r="71" spans="1:9" ht="15.75" customHeight="1">
      <c r="A71" s="406"/>
      <c r="B71" s="407"/>
      <c r="D71" s="295"/>
    </row>
    <row r="72" spans="1:9" ht="15.75" customHeight="1">
      <c r="A72" s="406"/>
      <c r="B72" s="407"/>
      <c r="D72" s="295"/>
    </row>
    <row r="73" spans="1:9" ht="15.75" customHeight="1">
      <c r="A73" s="406"/>
      <c r="B73" s="407"/>
      <c r="D73" s="295"/>
    </row>
    <row r="74" spans="1:9" ht="15.75" customHeight="1">
      <c r="A74" s="406"/>
      <c r="B74" s="447"/>
      <c r="D74" s="295"/>
    </row>
    <row r="75" spans="1:9" ht="15.75" customHeight="1">
      <c r="A75" s="406"/>
      <c r="B75" s="445"/>
      <c r="D75" s="295"/>
    </row>
    <row r="76" spans="1:9" ht="15.75" customHeight="1">
      <c r="A76" s="406"/>
      <c r="B76" s="407"/>
      <c r="D76" s="295"/>
    </row>
    <row r="77" spans="1:9" ht="15.75" customHeight="1">
      <c r="A77" s="406"/>
      <c r="B77" s="407"/>
      <c r="D77" s="295"/>
    </row>
    <row r="78" spans="1:9" ht="15.75" customHeight="1">
      <c r="A78" s="397"/>
      <c r="B78" s="398"/>
      <c r="D78" s="237"/>
      <c r="E78" s="295"/>
      <c r="I78" s="295"/>
    </row>
    <row r="79" spans="1:9" ht="15.75" customHeight="1">
      <c r="A79" s="399"/>
      <c r="B79" s="264"/>
      <c r="D79" s="295"/>
    </row>
    <row r="80" spans="1:9" ht="15.75" customHeight="1">
      <c r="A80" s="399"/>
      <c r="B80" s="264"/>
      <c r="D80" s="295"/>
    </row>
    <row r="81" spans="1:9" ht="15.75" customHeight="1">
      <c r="A81" s="399"/>
      <c r="B81" s="264"/>
      <c r="D81" s="295"/>
    </row>
    <row r="82" spans="1:9" ht="15.75" customHeight="1">
      <c r="A82" s="399"/>
      <c r="B82" s="264"/>
      <c r="D82" s="295"/>
    </row>
    <row r="83" spans="1:9" ht="15.75" customHeight="1">
      <c r="A83" s="399"/>
      <c r="B83" s="264"/>
      <c r="D83" s="295"/>
    </row>
    <row r="84" spans="1:9" ht="15.75" customHeight="1">
      <c r="A84" s="399"/>
      <c r="B84" s="444"/>
      <c r="D84" s="295"/>
    </row>
    <row r="85" spans="1:9" ht="15.75" customHeight="1">
      <c r="A85" s="399"/>
      <c r="B85" s="445"/>
      <c r="D85" s="295"/>
    </row>
    <row r="86" spans="1:9" ht="15.75" customHeight="1">
      <c r="A86" s="399"/>
      <c r="B86" s="264"/>
      <c r="D86" s="295"/>
    </row>
    <row r="87" spans="1:9" ht="15.75" customHeight="1">
      <c r="A87" s="397"/>
      <c r="B87" s="398"/>
      <c r="D87" s="237"/>
      <c r="E87" s="295"/>
      <c r="I87" s="295"/>
    </row>
    <row r="88" spans="1:9" ht="15.75" customHeight="1">
      <c r="A88" s="399"/>
      <c r="B88" s="264"/>
      <c r="D88" s="295"/>
    </row>
    <row r="89" spans="1:9" ht="15.75" customHeight="1">
      <c r="A89" s="399"/>
      <c r="B89" s="264"/>
      <c r="D89" s="295"/>
    </row>
    <row r="90" spans="1:9" ht="15.75" customHeight="1">
      <c r="A90" s="399"/>
      <c r="B90" s="264"/>
      <c r="D90" s="295"/>
    </row>
    <row r="91" spans="1:9" ht="15.75" customHeight="1">
      <c r="A91" s="397"/>
      <c r="B91" s="398"/>
      <c r="D91" s="237"/>
      <c r="E91" s="408"/>
      <c r="I91" s="295"/>
    </row>
    <row r="92" spans="1:9" ht="15.75" customHeight="1">
      <c r="A92" s="399"/>
      <c r="B92" s="264"/>
      <c r="D92" s="295"/>
    </row>
    <row r="93" spans="1:9" ht="15.75" customHeight="1">
      <c r="A93" s="399"/>
      <c r="B93" s="264"/>
      <c r="D93" s="295"/>
    </row>
    <row r="94" spans="1:9" ht="15.75" customHeight="1">
      <c r="A94" s="399"/>
      <c r="B94" s="264"/>
      <c r="D94" s="295"/>
      <c r="F94" s="409"/>
    </row>
    <row r="95" spans="1:9" ht="15.75" customHeight="1">
      <c r="A95" s="399"/>
      <c r="B95" s="264"/>
      <c r="D95" s="295"/>
      <c r="F95" s="409"/>
    </row>
    <row r="96" spans="1:9" ht="15.75" customHeight="1">
      <c r="A96" s="399"/>
      <c r="B96" s="444"/>
      <c r="D96" s="295"/>
    </row>
    <row r="97" spans="1:9" ht="15.75" customHeight="1">
      <c r="A97" s="399"/>
      <c r="B97" s="443"/>
      <c r="D97" s="295"/>
    </row>
    <row r="98" spans="1:9" ht="15.75" customHeight="1">
      <c r="A98" s="399"/>
      <c r="B98" s="445"/>
      <c r="D98" s="295"/>
    </row>
    <row r="99" spans="1:9" ht="15.75" customHeight="1">
      <c r="A99" s="399"/>
      <c r="B99" s="264"/>
      <c r="D99" s="295"/>
    </row>
    <row r="100" spans="1:9" ht="15.75" customHeight="1">
      <c r="A100" s="399"/>
      <c r="B100" s="264"/>
      <c r="D100" s="295"/>
    </row>
    <row r="101" spans="1:9" ht="15.75" customHeight="1">
      <c r="A101" s="397"/>
      <c r="B101" s="398"/>
      <c r="D101" s="237"/>
      <c r="E101" s="295"/>
      <c r="I101" s="295"/>
    </row>
    <row r="102" spans="1:9" ht="15.75" customHeight="1">
      <c r="A102" s="399"/>
      <c r="B102" s="264"/>
      <c r="D102" s="295"/>
    </row>
    <row r="103" spans="1:9" ht="15.75" customHeight="1">
      <c r="A103" s="399"/>
      <c r="B103" s="295"/>
      <c r="D103" s="295"/>
    </row>
    <row r="104" spans="1:9" ht="15.75" customHeight="1">
      <c r="A104" s="399"/>
      <c r="B104" s="264"/>
      <c r="D104" s="295"/>
    </row>
    <row r="105" spans="1:9" ht="15.75" customHeight="1">
      <c r="A105" s="399"/>
      <c r="B105" s="264"/>
      <c r="D105" s="295"/>
    </row>
    <row r="106" spans="1:9" ht="15.75" customHeight="1">
      <c r="A106" s="399"/>
      <c r="B106" s="264"/>
      <c r="D106" s="295"/>
    </row>
    <row r="107" spans="1:9" ht="15.75" customHeight="1">
      <c r="A107" s="399"/>
      <c r="B107" s="264"/>
      <c r="D107" s="295"/>
    </row>
    <row r="108" spans="1:9" ht="15.75" customHeight="1">
      <c r="A108" s="399"/>
      <c r="B108" s="264"/>
      <c r="D108" s="295"/>
    </row>
    <row r="109" spans="1:9" ht="15.75" customHeight="1">
      <c r="A109" s="397"/>
      <c r="B109" s="398"/>
      <c r="D109" s="237"/>
      <c r="E109" s="295"/>
      <c r="I109" s="295"/>
    </row>
    <row r="110" spans="1:9" ht="15.75" customHeight="1">
      <c r="A110" s="399"/>
      <c r="B110" s="264"/>
      <c r="D110" s="295"/>
    </row>
    <row r="111" spans="1:9" ht="15.75" customHeight="1">
      <c r="A111" s="399"/>
      <c r="B111" s="264"/>
      <c r="D111" s="295"/>
    </row>
    <row r="112" spans="1:9" ht="15.75" customHeight="1">
      <c r="A112" s="399"/>
      <c r="B112" s="264"/>
      <c r="D112" s="295"/>
    </row>
    <row r="113" spans="1:9" ht="15.75" customHeight="1">
      <c r="A113" s="399"/>
      <c r="B113" s="264"/>
      <c r="D113" s="295"/>
    </row>
    <row r="114" spans="1:9" ht="15.75" customHeight="1">
      <c r="A114" s="397"/>
      <c r="B114" s="398"/>
      <c r="D114" s="237"/>
      <c r="E114" s="408"/>
      <c r="I114" s="295"/>
    </row>
    <row r="115" spans="1:9" ht="15.75" customHeight="1">
      <c r="A115" s="399"/>
      <c r="B115" s="444"/>
      <c r="D115" s="295"/>
    </row>
    <row r="116" spans="1:9" ht="15.75" customHeight="1">
      <c r="A116" s="399"/>
      <c r="B116" s="445"/>
      <c r="D116" s="295"/>
    </row>
    <row r="117" spans="1:9" ht="15.75" customHeight="1">
      <c r="A117" s="399"/>
      <c r="B117" s="444"/>
      <c r="D117" s="295"/>
    </row>
    <row r="118" spans="1:9" ht="15.75" customHeight="1">
      <c r="A118" s="399"/>
      <c r="B118" s="443"/>
      <c r="D118" s="295"/>
    </row>
    <row r="119" spans="1:9" ht="15.75" customHeight="1">
      <c r="A119" s="399"/>
      <c r="B119" s="443"/>
      <c r="D119" s="295"/>
    </row>
    <row r="120" spans="1:9" ht="15.75" customHeight="1">
      <c r="A120" s="399"/>
      <c r="B120" s="443"/>
      <c r="D120" s="295"/>
    </row>
    <row r="121" spans="1:9" ht="15.75" customHeight="1">
      <c r="A121" s="410"/>
      <c r="B121" s="445"/>
      <c r="D121" s="295"/>
    </row>
    <row r="122" spans="1:9" ht="15.75" customHeight="1">
      <c r="A122" s="399"/>
      <c r="B122" s="264"/>
      <c r="D122" s="295"/>
    </row>
    <row r="123" spans="1:9" ht="15.75" customHeight="1">
      <c r="A123" s="399"/>
      <c r="B123" s="264"/>
      <c r="D123" s="295"/>
    </row>
    <row r="124" spans="1:9" ht="15.75" customHeight="1">
      <c r="A124" s="399"/>
      <c r="B124" s="444"/>
      <c r="D124" s="295"/>
    </row>
    <row r="125" spans="1:9" ht="15.75" customHeight="1">
      <c r="A125" s="399"/>
      <c r="B125" s="445"/>
      <c r="D125" s="295"/>
    </row>
    <row r="126" spans="1:9" ht="15.75" customHeight="1">
      <c r="A126" s="397"/>
      <c r="B126" s="398"/>
      <c r="D126" s="237"/>
      <c r="E126" s="295"/>
      <c r="I126" s="295"/>
    </row>
    <row r="127" spans="1:9" ht="15.75" customHeight="1">
      <c r="A127" s="289"/>
      <c r="B127" s="264"/>
      <c r="D127" s="295"/>
    </row>
    <row r="128" spans="1:9" ht="15.75" customHeight="1">
      <c r="A128" s="399"/>
      <c r="B128" s="264"/>
      <c r="D128" s="295"/>
    </row>
    <row r="129" spans="1:9" ht="15.75" customHeight="1">
      <c r="A129" s="399"/>
      <c r="B129" s="295"/>
      <c r="D129" s="295"/>
    </row>
    <row r="130" spans="1:9" ht="15.75" customHeight="1">
      <c r="A130" s="399"/>
      <c r="B130" s="264"/>
      <c r="D130" s="295"/>
    </row>
    <row r="131" spans="1:9" ht="15.75" customHeight="1">
      <c r="A131" s="397"/>
      <c r="B131" s="398"/>
      <c r="D131" s="237"/>
      <c r="E131" s="295"/>
      <c r="I131" s="295"/>
    </row>
    <row r="132" spans="1:9" ht="15.75" customHeight="1">
      <c r="A132" s="399"/>
      <c r="B132" s="264"/>
      <c r="D132" s="295"/>
    </row>
    <row r="133" spans="1:9" ht="15.75" customHeight="1">
      <c r="A133" s="399"/>
      <c r="B133" s="264"/>
      <c r="D133" s="295"/>
    </row>
    <row r="134" spans="1:9" ht="15.75" customHeight="1">
      <c r="A134" s="399"/>
      <c r="B134" s="264"/>
      <c r="D134" s="295"/>
    </row>
    <row r="135" spans="1:9" ht="15.75" customHeight="1">
      <c r="A135" s="399"/>
      <c r="B135" s="264"/>
      <c r="D135" s="295"/>
    </row>
    <row r="136" spans="1:9" ht="15.75" customHeight="1">
      <c r="A136" s="399"/>
      <c r="B136" s="444"/>
      <c r="D136" s="295"/>
    </row>
    <row r="137" spans="1:9" ht="15.75" customHeight="1">
      <c r="A137" s="399"/>
      <c r="B137" s="445"/>
      <c r="D137" s="295"/>
    </row>
    <row r="138" spans="1:9" ht="15.75" customHeight="1">
      <c r="A138" s="399"/>
      <c r="B138" s="264"/>
      <c r="D138" s="295"/>
    </row>
    <row r="139" spans="1:9" ht="15.75" customHeight="1">
      <c r="A139" s="399"/>
      <c r="B139" s="264"/>
      <c r="D139" s="295"/>
    </row>
    <row r="140" spans="1:9" ht="15.75" customHeight="1">
      <c r="A140" s="399"/>
      <c r="B140" s="264"/>
      <c r="D140" s="295"/>
    </row>
    <row r="141" spans="1:9" ht="15.75" customHeight="1">
      <c r="A141" s="399"/>
      <c r="B141" s="264"/>
      <c r="D141" s="295"/>
    </row>
    <row r="142" spans="1:9" ht="15.75" customHeight="1">
      <c r="A142" s="399"/>
      <c r="B142" s="264"/>
      <c r="D142" s="295"/>
    </row>
    <row r="143" spans="1:9" ht="15.75" customHeight="1">
      <c r="A143" s="397"/>
      <c r="B143" s="398"/>
      <c r="D143" s="237"/>
      <c r="E143" s="295"/>
      <c r="I143" s="295"/>
    </row>
    <row r="144" spans="1:9" ht="15.75" customHeight="1">
      <c r="A144" s="399"/>
      <c r="B144" s="264"/>
      <c r="D144" s="295"/>
    </row>
    <row r="145" spans="1:9" ht="15.75" customHeight="1">
      <c r="A145" s="399"/>
      <c r="B145" s="264"/>
      <c r="D145" s="295"/>
    </row>
    <row r="146" spans="1:9" ht="15.75" customHeight="1">
      <c r="A146" s="399"/>
      <c r="B146" s="264"/>
      <c r="D146" s="295"/>
    </row>
    <row r="147" spans="1:9" ht="15.75" customHeight="1">
      <c r="A147" s="399"/>
      <c r="B147" s="444"/>
      <c r="D147" s="295"/>
    </row>
    <row r="148" spans="1:9" ht="15.75" customHeight="1">
      <c r="A148" s="399"/>
      <c r="B148" s="443"/>
      <c r="D148" s="295"/>
    </row>
    <row r="149" spans="1:9" ht="15.75" customHeight="1">
      <c r="A149" s="399"/>
      <c r="B149" s="445"/>
      <c r="D149" s="295"/>
    </row>
    <row r="150" spans="1:9" ht="15.75" customHeight="1">
      <c r="A150" s="397"/>
      <c r="B150" s="398"/>
      <c r="D150" s="237"/>
      <c r="E150" s="237"/>
      <c r="I150" s="295"/>
    </row>
    <row r="151" spans="1:9" ht="15.75" customHeight="1">
      <c r="A151" s="399"/>
      <c r="B151" s="264"/>
      <c r="D151" s="295"/>
    </row>
    <row r="152" spans="1:9" ht="15.75" customHeight="1">
      <c r="A152" s="399"/>
      <c r="B152" s="264"/>
      <c r="D152" s="295"/>
    </row>
    <row r="153" spans="1:9" ht="15.75" customHeight="1">
      <c r="A153" s="399"/>
      <c r="B153" s="264"/>
      <c r="D153" s="295"/>
    </row>
    <row r="154" spans="1:9" ht="15.75" customHeight="1">
      <c r="A154" s="399"/>
      <c r="B154" s="264"/>
      <c r="D154" s="295"/>
    </row>
    <row r="155" spans="1:9" ht="15.75" customHeight="1">
      <c r="A155" s="399"/>
      <c r="B155" s="264"/>
      <c r="D155" s="295"/>
    </row>
    <row r="156" spans="1:9" ht="15.75" customHeight="1">
      <c r="A156" s="411"/>
      <c r="B156" s="296"/>
      <c r="D156" s="295"/>
    </row>
    <row r="157" spans="1:9" ht="15.75" customHeight="1">
      <c r="A157" s="411"/>
      <c r="B157" s="296"/>
      <c r="D157" s="295"/>
    </row>
    <row r="158" spans="1:9" ht="15.75" customHeight="1">
      <c r="I158" s="295"/>
    </row>
    <row r="159" spans="1:9" ht="15.75" customHeight="1">
      <c r="H159" s="296"/>
      <c r="I159" s="296"/>
    </row>
    <row r="160" spans="1:9" ht="15.75" customHeight="1">
      <c r="H160" s="296"/>
      <c r="I160" s="296"/>
    </row>
  </sheetData>
  <mergeCells count="13">
    <mergeCell ref="B147:B149"/>
    <mergeCell ref="B41:B42"/>
    <mergeCell ref="B49:B51"/>
    <mergeCell ref="B52:B53"/>
    <mergeCell ref="B66:B67"/>
    <mergeCell ref="B69:B70"/>
    <mergeCell ref="B74:B75"/>
    <mergeCell ref="B84:B85"/>
    <mergeCell ref="B96:B98"/>
    <mergeCell ref="B115:B116"/>
    <mergeCell ref="B117:B121"/>
    <mergeCell ref="B124:B125"/>
    <mergeCell ref="B136:B13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0000"/>
    <outlinePr summaryBelow="0" summaryRight="0"/>
  </sheetPr>
  <dimension ref="A1:B58"/>
  <sheetViews>
    <sheetView workbookViewId="0"/>
  </sheetViews>
  <sheetFormatPr baseColWidth="10" defaultColWidth="14.5" defaultRowHeight="15.75" customHeight="1"/>
  <cols>
    <col min="1" max="1" width="34.5" customWidth="1"/>
  </cols>
  <sheetData>
    <row r="1" spans="1:2" ht="15.75" customHeight="1">
      <c r="A1" s="412" t="s">
        <v>6</v>
      </c>
      <c r="B1" s="413" t="s">
        <v>7</v>
      </c>
    </row>
    <row r="2" spans="1:2" ht="15.75" customHeight="1">
      <c r="A2" s="414" t="s">
        <v>1647</v>
      </c>
      <c r="B2" s="94">
        <v>44406</v>
      </c>
    </row>
    <row r="3" spans="1:2" ht="15.75" customHeight="1">
      <c r="A3" s="414" t="s">
        <v>1648</v>
      </c>
      <c r="B3" s="94">
        <v>44407</v>
      </c>
    </row>
    <row r="4" spans="1:2" ht="15.75" customHeight="1">
      <c r="A4" s="414" t="s">
        <v>1649</v>
      </c>
      <c r="B4" s="94">
        <v>44407</v>
      </c>
    </row>
    <row r="5" spans="1:2" ht="15.75" customHeight="1">
      <c r="A5" s="414" t="s">
        <v>1650</v>
      </c>
      <c r="B5" s="94">
        <v>44407</v>
      </c>
    </row>
    <row r="6" spans="1:2" ht="15.75" customHeight="1">
      <c r="A6" s="414" t="s">
        <v>1651</v>
      </c>
      <c r="B6" s="94">
        <v>44407</v>
      </c>
    </row>
    <row r="7" spans="1:2" ht="15.75" customHeight="1">
      <c r="A7" s="414" t="s">
        <v>1652</v>
      </c>
      <c r="B7" s="94">
        <v>44410</v>
      </c>
    </row>
    <row r="8" spans="1:2" ht="15.75" customHeight="1">
      <c r="A8" s="414" t="s">
        <v>1653</v>
      </c>
      <c r="B8" s="94">
        <v>44410</v>
      </c>
    </row>
    <row r="9" spans="1:2" ht="15.75" customHeight="1">
      <c r="A9" s="414" t="s">
        <v>1654</v>
      </c>
      <c r="B9" s="94">
        <v>44411</v>
      </c>
    </row>
    <row r="10" spans="1:2" ht="15.75" customHeight="1">
      <c r="A10" s="414" t="s">
        <v>1655</v>
      </c>
      <c r="B10" s="94">
        <v>44411</v>
      </c>
    </row>
    <row r="11" spans="1:2" ht="15.75" customHeight="1">
      <c r="A11" s="414" t="s">
        <v>1656</v>
      </c>
      <c r="B11" s="94">
        <v>44411</v>
      </c>
    </row>
    <row r="12" spans="1:2" ht="15.75" customHeight="1">
      <c r="A12" s="415" t="s">
        <v>1657</v>
      </c>
      <c r="B12" s="94">
        <v>44411</v>
      </c>
    </row>
    <row r="13" spans="1:2" ht="15.75" customHeight="1">
      <c r="A13" s="414" t="s">
        <v>1658</v>
      </c>
      <c r="B13" s="94">
        <v>44412</v>
      </c>
    </row>
    <row r="14" spans="1:2" ht="15.75" customHeight="1">
      <c r="A14" s="414" t="s">
        <v>1659</v>
      </c>
      <c r="B14" s="94">
        <v>44414</v>
      </c>
    </row>
    <row r="15" spans="1:2" ht="15.75" customHeight="1">
      <c r="A15" s="414" t="s">
        <v>1660</v>
      </c>
      <c r="B15" s="94">
        <v>44417</v>
      </c>
    </row>
    <row r="16" spans="1:2" ht="15.75" customHeight="1">
      <c r="A16" s="414" t="s">
        <v>1661</v>
      </c>
      <c r="B16" s="94">
        <v>44417</v>
      </c>
    </row>
    <row r="17" spans="1:2" ht="15.75" customHeight="1">
      <c r="A17" s="414" t="s">
        <v>1662</v>
      </c>
      <c r="B17" s="94">
        <v>44417</v>
      </c>
    </row>
    <row r="18" spans="1:2" ht="15.75" customHeight="1">
      <c r="A18" s="414" t="s">
        <v>1663</v>
      </c>
      <c r="B18" s="94">
        <v>44417</v>
      </c>
    </row>
    <row r="19" spans="1:2" ht="15.75" customHeight="1">
      <c r="A19" s="414" t="s">
        <v>1664</v>
      </c>
      <c r="B19" s="94">
        <v>44419</v>
      </c>
    </row>
    <row r="20" spans="1:2" ht="15.75" customHeight="1">
      <c r="A20" s="414" t="s">
        <v>1665</v>
      </c>
      <c r="B20" s="94">
        <v>44419</v>
      </c>
    </row>
    <row r="21" spans="1:2" ht="15.75" customHeight="1">
      <c r="A21" s="416" t="s">
        <v>1666</v>
      </c>
      <c r="B21" s="417">
        <v>44424</v>
      </c>
    </row>
    <row r="22" spans="1:2" ht="15.75" customHeight="1">
      <c r="A22" s="414" t="s">
        <v>1667</v>
      </c>
      <c r="B22" s="94">
        <v>44427</v>
      </c>
    </row>
    <row r="23" spans="1:2" ht="15.75" customHeight="1">
      <c r="A23" s="414" t="s">
        <v>1668</v>
      </c>
      <c r="B23" s="94">
        <v>44427</v>
      </c>
    </row>
    <row r="24" spans="1:2" ht="15.75" customHeight="1">
      <c r="A24" s="414" t="s">
        <v>1669</v>
      </c>
      <c r="B24" s="94">
        <v>44427</v>
      </c>
    </row>
    <row r="25" spans="1:2" ht="15.75" customHeight="1">
      <c r="A25" s="414" t="s">
        <v>1670</v>
      </c>
      <c r="B25" s="94">
        <v>44428</v>
      </c>
    </row>
    <row r="26" spans="1:2" ht="15.75" customHeight="1">
      <c r="A26" s="414" t="s">
        <v>1671</v>
      </c>
      <c r="B26" s="94">
        <v>44428</v>
      </c>
    </row>
    <row r="27" spans="1:2" ht="15.75" customHeight="1">
      <c r="A27" s="414" t="s">
        <v>1672</v>
      </c>
      <c r="B27" s="94">
        <v>44428</v>
      </c>
    </row>
    <row r="28" spans="1:2" ht="15.75" customHeight="1">
      <c r="A28" s="414" t="s">
        <v>1673</v>
      </c>
      <c r="B28" s="94">
        <v>44428</v>
      </c>
    </row>
    <row r="29" spans="1:2" ht="15.75" customHeight="1">
      <c r="A29" s="414" t="s">
        <v>1674</v>
      </c>
      <c r="B29" s="94">
        <v>44433</v>
      </c>
    </row>
    <row r="30" spans="1:2" ht="15.75" customHeight="1">
      <c r="A30" s="416" t="s">
        <v>1675</v>
      </c>
      <c r="B30" s="417">
        <v>44442</v>
      </c>
    </row>
    <row r="31" spans="1:2" ht="15.75" customHeight="1">
      <c r="A31" s="414" t="s">
        <v>1676</v>
      </c>
      <c r="B31" s="94">
        <v>44447</v>
      </c>
    </row>
    <row r="32" spans="1:2" ht="15.75" customHeight="1">
      <c r="A32" s="414" t="s">
        <v>1677</v>
      </c>
      <c r="B32" s="94">
        <v>44447</v>
      </c>
    </row>
    <row r="33" spans="1:2" ht="15.75" customHeight="1">
      <c r="A33" s="414" t="s">
        <v>1678</v>
      </c>
      <c r="B33" s="94">
        <v>44448</v>
      </c>
    </row>
    <row r="34" spans="1:2" ht="15.75" customHeight="1">
      <c r="A34" s="414" t="s">
        <v>1679</v>
      </c>
      <c r="B34" s="94">
        <v>44448</v>
      </c>
    </row>
    <row r="35" spans="1:2" ht="15.75" customHeight="1">
      <c r="A35" s="414" t="s">
        <v>1680</v>
      </c>
      <c r="B35" s="94">
        <v>44449</v>
      </c>
    </row>
    <row r="36" spans="1:2" ht="15.75" customHeight="1">
      <c r="A36" s="414" t="s">
        <v>1681</v>
      </c>
      <c r="B36" s="94">
        <v>44449</v>
      </c>
    </row>
    <row r="37" spans="1:2" ht="15.75" customHeight="1">
      <c r="A37" s="414" t="s">
        <v>1682</v>
      </c>
      <c r="B37" s="94">
        <v>44452</v>
      </c>
    </row>
    <row r="38" spans="1:2" ht="15.75" customHeight="1">
      <c r="A38" s="414" t="s">
        <v>1683</v>
      </c>
      <c r="B38" s="94">
        <v>44452</v>
      </c>
    </row>
    <row r="39" spans="1:2" ht="15.75" customHeight="1">
      <c r="A39" s="414" t="s">
        <v>1684</v>
      </c>
      <c r="B39" s="94">
        <v>44453</v>
      </c>
    </row>
    <row r="40" spans="1:2" ht="15.75" customHeight="1">
      <c r="A40" s="414" t="s">
        <v>1685</v>
      </c>
      <c r="B40" s="94">
        <v>44453</v>
      </c>
    </row>
    <row r="41" spans="1:2" ht="15.75" customHeight="1">
      <c r="A41" s="414" t="s">
        <v>1686</v>
      </c>
      <c r="B41" s="94">
        <v>44454</v>
      </c>
    </row>
    <row r="42" spans="1:2" ht="15.75" customHeight="1">
      <c r="A42" s="414" t="s">
        <v>1687</v>
      </c>
      <c r="B42" s="94">
        <v>44455</v>
      </c>
    </row>
    <row r="43" spans="1:2" ht="15.75" customHeight="1">
      <c r="A43" s="414" t="s">
        <v>1688</v>
      </c>
      <c r="B43" s="94">
        <v>44461</v>
      </c>
    </row>
    <row r="44" spans="1:2" ht="15.75" customHeight="1">
      <c r="A44" s="414" t="s">
        <v>1689</v>
      </c>
      <c r="B44" s="94">
        <v>44461</v>
      </c>
    </row>
    <row r="45" spans="1:2" ht="15.75" customHeight="1">
      <c r="A45" s="414" t="s">
        <v>1690</v>
      </c>
      <c r="B45" s="94">
        <v>44462</v>
      </c>
    </row>
    <row r="46" spans="1:2" ht="15.75" customHeight="1">
      <c r="A46" s="414" t="s">
        <v>1691</v>
      </c>
      <c r="B46" s="94">
        <v>44462</v>
      </c>
    </row>
    <row r="47" spans="1:2" ht="15.75" customHeight="1">
      <c r="A47" s="416" t="s">
        <v>1692</v>
      </c>
      <c r="B47" s="417">
        <v>44466</v>
      </c>
    </row>
    <row r="48" spans="1:2" ht="15.75" customHeight="1">
      <c r="A48" s="414" t="s">
        <v>1693</v>
      </c>
      <c r="B48" s="94">
        <v>44468</v>
      </c>
    </row>
    <row r="49" spans="1:2" ht="15.75" customHeight="1">
      <c r="A49" s="414" t="s">
        <v>1694</v>
      </c>
      <c r="B49" s="94">
        <v>44468</v>
      </c>
    </row>
    <row r="50" spans="1:2" ht="15.75" customHeight="1">
      <c r="A50" s="414" t="s">
        <v>1695</v>
      </c>
      <c r="B50" s="94">
        <v>44474</v>
      </c>
    </row>
    <row r="51" spans="1:2" ht="15.75" customHeight="1">
      <c r="A51" s="414" t="s">
        <v>1696</v>
      </c>
      <c r="B51" s="94">
        <v>44474</v>
      </c>
    </row>
    <row r="52" spans="1:2" ht="15.75" customHeight="1">
      <c r="A52" s="414" t="s">
        <v>1697</v>
      </c>
      <c r="B52" s="94">
        <v>44476</v>
      </c>
    </row>
    <row r="53" spans="1:2" ht="15.75" customHeight="1">
      <c r="A53" s="414" t="s">
        <v>1698</v>
      </c>
      <c r="B53" s="94">
        <v>44476</v>
      </c>
    </row>
    <row r="54" spans="1:2" ht="15.75" customHeight="1">
      <c r="A54" s="414" t="s">
        <v>1699</v>
      </c>
      <c r="B54" s="94">
        <v>44480</v>
      </c>
    </row>
    <row r="55" spans="1:2" ht="15.75" customHeight="1">
      <c r="A55" s="414" t="s">
        <v>1700</v>
      </c>
      <c r="B55" s="94">
        <v>44480</v>
      </c>
    </row>
    <row r="56" spans="1:2" ht="15.75" customHeight="1">
      <c r="A56" s="414" t="s">
        <v>1701</v>
      </c>
      <c r="B56" s="94">
        <v>44483</v>
      </c>
    </row>
    <row r="57" spans="1:2" ht="15.75" customHeight="1">
      <c r="A57" s="414" t="s">
        <v>1702</v>
      </c>
      <c r="B57" s="94">
        <v>44483</v>
      </c>
    </row>
    <row r="58" spans="1:2" ht="15.75" customHeight="1">
      <c r="A58" s="416" t="s">
        <v>1703</v>
      </c>
      <c r="B58" s="418">
        <v>44487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FA8DC"/>
    <outlinePr summaryBelow="0" summaryRight="0"/>
  </sheetPr>
  <dimension ref="A1:L237"/>
  <sheetViews>
    <sheetView tabSelected="1" topLeftCell="A2" workbookViewId="0">
      <selection activeCell="D130" sqref="D130"/>
    </sheetView>
  </sheetViews>
  <sheetFormatPr baseColWidth="10" defaultColWidth="14.5" defaultRowHeight="15.75" customHeight="1" outlineLevelRow="1" outlineLevelCol="1"/>
  <cols>
    <col min="1" max="1" width="42.5" customWidth="1"/>
    <col min="2" max="2" width="10.33203125" customWidth="1"/>
    <col min="3" max="3" width="8.1640625" customWidth="1"/>
    <col min="6" max="6" width="17" customWidth="1"/>
    <col min="7" max="7" width="6.5" customWidth="1"/>
    <col min="8" max="8" width="16" customWidth="1"/>
    <col min="9" max="9" width="5.5" customWidth="1"/>
    <col min="10" max="10" width="15.5" customWidth="1" outlineLevel="1"/>
    <col min="11" max="12" width="14.5" customWidth="1" outlineLevel="1"/>
  </cols>
  <sheetData>
    <row r="1" spans="1:12" ht="119.25" hidden="1" customHeight="1">
      <c r="A1" s="5"/>
      <c r="B1" s="6"/>
      <c r="C1" s="419" t="s">
        <v>5</v>
      </c>
      <c r="D1" s="420"/>
      <c r="E1" s="420"/>
      <c r="F1" s="420"/>
      <c r="G1" s="420"/>
      <c r="H1" s="7"/>
      <c r="I1" s="8"/>
      <c r="J1" s="8"/>
      <c r="K1" s="8"/>
      <c r="L1" s="8"/>
    </row>
    <row r="2" spans="1:12" ht="15" collapsed="1">
      <c r="A2" s="9" t="s">
        <v>6</v>
      </c>
      <c r="B2" s="10" t="s">
        <v>7</v>
      </c>
      <c r="C2" s="11" t="s">
        <v>8</v>
      </c>
      <c r="D2" s="11" t="s">
        <v>9</v>
      </c>
      <c r="E2" s="12" t="s">
        <v>10</v>
      </c>
      <c r="F2" s="13" t="s">
        <v>11</v>
      </c>
      <c r="G2" s="13" t="s">
        <v>12</v>
      </c>
      <c r="H2" s="13" t="s">
        <v>13</v>
      </c>
      <c r="I2" s="14"/>
      <c r="J2" s="14"/>
      <c r="K2" s="14"/>
      <c r="L2" s="14"/>
    </row>
    <row r="3" spans="1:12" ht="14" hidden="1" outlineLevel="1">
      <c r="A3" s="15" t="s">
        <v>14</v>
      </c>
      <c r="B3" s="16">
        <v>44564</v>
      </c>
      <c r="C3" s="17"/>
      <c r="D3" s="18">
        <v>1</v>
      </c>
      <c r="E3" s="18" t="b">
        <v>0</v>
      </c>
      <c r="G3" s="18" t="b">
        <v>0</v>
      </c>
      <c r="I3" s="19"/>
      <c r="J3" s="421" t="s">
        <v>15</v>
      </c>
      <c r="K3" s="420"/>
      <c r="L3" s="20" t="s">
        <v>16</v>
      </c>
    </row>
    <row r="4" spans="1:12" ht="14" hidden="1" outlineLevel="1">
      <c r="A4" s="15" t="s">
        <v>17</v>
      </c>
      <c r="B4" s="16">
        <v>44564</v>
      </c>
      <c r="C4" s="21"/>
      <c r="D4" s="18">
        <v>2</v>
      </c>
      <c r="E4" s="22" t="b">
        <v>0</v>
      </c>
      <c r="G4" s="22" t="b">
        <v>0</v>
      </c>
      <c r="I4" s="19"/>
      <c r="J4" s="23" t="s">
        <v>18</v>
      </c>
      <c r="K4" s="24" t="s">
        <v>19</v>
      </c>
      <c r="L4" s="25" t="s">
        <v>20</v>
      </c>
    </row>
    <row r="5" spans="1:12" ht="14" hidden="1" outlineLevel="1">
      <c r="A5" s="26" t="s">
        <v>21</v>
      </c>
      <c r="B5" s="16">
        <v>44564</v>
      </c>
      <c r="C5" s="21"/>
      <c r="D5" s="18">
        <v>3</v>
      </c>
      <c r="E5" s="22" t="b">
        <v>0</v>
      </c>
      <c r="G5" s="22" t="b">
        <v>0</v>
      </c>
      <c r="I5" s="19"/>
      <c r="J5" s="27" t="s">
        <v>22</v>
      </c>
      <c r="K5" s="28" t="s">
        <v>23</v>
      </c>
      <c r="L5" s="6"/>
    </row>
    <row r="6" spans="1:12" ht="14" hidden="1" outlineLevel="1">
      <c r="A6" s="26" t="s">
        <v>24</v>
      </c>
      <c r="B6" s="16">
        <v>44564</v>
      </c>
      <c r="C6" s="21"/>
      <c r="D6" s="18">
        <v>4</v>
      </c>
      <c r="E6" s="22" t="b">
        <v>0</v>
      </c>
      <c r="G6" s="22" t="b">
        <v>0</v>
      </c>
      <c r="I6" s="19"/>
      <c r="J6" s="29" t="s">
        <v>25</v>
      </c>
      <c r="K6" s="30" t="s">
        <v>26</v>
      </c>
      <c r="L6" s="6"/>
    </row>
    <row r="7" spans="1:12" ht="14" hidden="1" outlineLevel="1">
      <c r="A7" s="31" t="s">
        <v>27</v>
      </c>
      <c r="B7" s="32">
        <v>44199</v>
      </c>
      <c r="C7" s="21"/>
      <c r="E7" s="22" t="b">
        <v>0</v>
      </c>
      <c r="G7" s="22" t="b">
        <v>0</v>
      </c>
      <c r="I7" s="19"/>
      <c r="J7" s="33" t="s">
        <v>28</v>
      </c>
      <c r="K7" s="34" t="s">
        <v>29</v>
      </c>
      <c r="L7" s="6"/>
    </row>
    <row r="8" spans="1:12" ht="14" hidden="1" outlineLevel="1">
      <c r="A8" s="15" t="s">
        <v>30</v>
      </c>
      <c r="B8" s="16">
        <v>44565</v>
      </c>
      <c r="E8" s="22" t="b">
        <v>0</v>
      </c>
      <c r="G8" s="22" t="b">
        <v>0</v>
      </c>
      <c r="I8" s="19"/>
      <c r="J8" s="35" t="s">
        <v>31</v>
      </c>
      <c r="K8" s="36" t="s">
        <v>32</v>
      </c>
      <c r="L8" s="5"/>
    </row>
    <row r="9" spans="1:12" ht="14" hidden="1" outlineLevel="1">
      <c r="A9" s="15" t="s">
        <v>33</v>
      </c>
      <c r="B9" s="16">
        <v>44565</v>
      </c>
      <c r="E9" s="22" t="b">
        <v>0</v>
      </c>
      <c r="G9" s="22" t="b">
        <v>0</v>
      </c>
      <c r="I9" s="19"/>
      <c r="J9" s="37" t="s">
        <v>34</v>
      </c>
      <c r="K9" s="38" t="s">
        <v>35</v>
      </c>
      <c r="L9" s="5"/>
    </row>
    <row r="10" spans="1:12" ht="14" hidden="1" outlineLevel="1">
      <c r="A10" s="26" t="s">
        <v>36</v>
      </c>
      <c r="B10" s="16">
        <v>44565</v>
      </c>
      <c r="E10" s="22" t="b">
        <v>0</v>
      </c>
      <c r="G10" s="22" t="b">
        <v>0</v>
      </c>
      <c r="I10" s="19"/>
      <c r="J10" s="39" t="s">
        <v>37</v>
      </c>
      <c r="K10" s="40" t="s">
        <v>38</v>
      </c>
    </row>
    <row r="11" spans="1:12" ht="14" hidden="1" outlineLevel="1">
      <c r="A11" s="26" t="s">
        <v>39</v>
      </c>
      <c r="B11" s="16">
        <v>44565</v>
      </c>
      <c r="E11" s="22" t="b">
        <v>0</v>
      </c>
      <c r="G11" s="22" t="b">
        <v>0</v>
      </c>
      <c r="I11" s="19"/>
      <c r="J11" s="41" t="s">
        <v>40</v>
      </c>
      <c r="K11" s="42" t="s">
        <v>41</v>
      </c>
    </row>
    <row r="12" spans="1:12" ht="14" hidden="1" outlineLevel="1">
      <c r="A12" s="43" t="s">
        <v>42</v>
      </c>
      <c r="B12" s="16">
        <v>44565</v>
      </c>
      <c r="E12" s="22" t="b">
        <v>0</v>
      </c>
      <c r="G12" s="22" t="b">
        <v>0</v>
      </c>
      <c r="I12" s="19"/>
      <c r="J12" s="44" t="s">
        <v>43</v>
      </c>
      <c r="K12" s="45" t="s">
        <v>44</v>
      </c>
    </row>
    <row r="13" spans="1:12" ht="14" hidden="1" outlineLevel="1">
      <c r="A13" s="43" t="s">
        <v>45</v>
      </c>
      <c r="B13" s="16">
        <v>44565</v>
      </c>
      <c r="E13" s="22" t="b">
        <v>0</v>
      </c>
      <c r="G13" s="22" t="b">
        <v>0</v>
      </c>
      <c r="I13" s="19"/>
    </row>
    <row r="14" spans="1:12" ht="14" hidden="1" outlineLevel="1">
      <c r="A14" s="15" t="s">
        <v>46</v>
      </c>
      <c r="B14" s="16">
        <v>44566</v>
      </c>
      <c r="E14" s="22" t="b">
        <v>0</v>
      </c>
      <c r="G14" s="22" t="b">
        <v>0</v>
      </c>
      <c r="I14" s="19"/>
    </row>
    <row r="15" spans="1:12" ht="14" hidden="1" outlineLevel="1">
      <c r="A15" s="26" t="s">
        <v>47</v>
      </c>
      <c r="B15" s="16">
        <v>44566</v>
      </c>
      <c r="E15" s="22" t="b">
        <v>0</v>
      </c>
      <c r="G15" s="22" t="b">
        <v>0</v>
      </c>
      <c r="I15" s="19"/>
    </row>
    <row r="16" spans="1:12" ht="14" hidden="1" outlineLevel="1">
      <c r="A16" s="26" t="s">
        <v>48</v>
      </c>
      <c r="B16" s="16">
        <v>44566</v>
      </c>
      <c r="E16" s="18" t="b">
        <v>0</v>
      </c>
      <c r="G16" s="22" t="b">
        <v>0</v>
      </c>
      <c r="I16" s="19"/>
    </row>
    <row r="17" spans="1:9" ht="14" hidden="1" outlineLevel="1">
      <c r="A17" s="43" t="s">
        <v>49</v>
      </c>
      <c r="B17" s="16">
        <v>44566</v>
      </c>
      <c r="E17" s="22" t="b">
        <v>0</v>
      </c>
      <c r="G17" s="22" t="b">
        <v>0</v>
      </c>
      <c r="I17" s="19"/>
    </row>
    <row r="18" spans="1:9" ht="14" hidden="1" outlineLevel="1">
      <c r="A18" s="43" t="s">
        <v>50</v>
      </c>
      <c r="B18" s="16">
        <v>44566</v>
      </c>
      <c r="E18" s="22" t="b">
        <v>0</v>
      </c>
      <c r="G18" s="22" t="b">
        <v>0</v>
      </c>
      <c r="I18" s="19"/>
    </row>
    <row r="19" spans="1:9" ht="14" hidden="1" outlineLevel="1">
      <c r="A19" s="26" t="s">
        <v>51</v>
      </c>
      <c r="B19" s="16">
        <v>44567</v>
      </c>
      <c r="E19" s="22" t="b">
        <v>0</v>
      </c>
      <c r="G19" s="22" t="b">
        <v>0</v>
      </c>
      <c r="I19" s="19"/>
    </row>
    <row r="20" spans="1:9" ht="14" hidden="1" outlineLevel="1">
      <c r="A20" s="26" t="s">
        <v>52</v>
      </c>
      <c r="B20" s="16">
        <v>44567</v>
      </c>
      <c r="E20" s="22" t="b">
        <v>0</v>
      </c>
      <c r="G20" s="22" t="b">
        <v>0</v>
      </c>
      <c r="I20" s="19"/>
    </row>
    <row r="21" spans="1:9" ht="14" hidden="1" outlineLevel="1">
      <c r="A21" s="43" t="s">
        <v>53</v>
      </c>
      <c r="B21" s="16">
        <v>44567</v>
      </c>
      <c r="E21" s="22" t="b">
        <v>0</v>
      </c>
      <c r="G21" s="22" t="b">
        <v>0</v>
      </c>
      <c r="I21" s="19"/>
    </row>
    <row r="22" spans="1:9" ht="14" hidden="1" outlineLevel="1">
      <c r="A22" s="43" t="s">
        <v>54</v>
      </c>
      <c r="B22" s="16">
        <v>44567</v>
      </c>
      <c r="E22" s="22" t="b">
        <v>0</v>
      </c>
      <c r="G22" s="22" t="b">
        <v>0</v>
      </c>
      <c r="I22" s="19"/>
    </row>
    <row r="23" spans="1:9" ht="14" hidden="1" outlineLevel="1">
      <c r="A23" s="43" t="s">
        <v>55</v>
      </c>
      <c r="B23" s="16">
        <v>44567</v>
      </c>
      <c r="E23" s="22" t="b">
        <v>0</v>
      </c>
      <c r="G23" s="22" t="b">
        <v>0</v>
      </c>
      <c r="I23" s="19"/>
    </row>
    <row r="24" spans="1:9" ht="14" hidden="1" outlineLevel="1">
      <c r="A24" s="46" t="s">
        <v>56</v>
      </c>
      <c r="B24" s="16">
        <v>44568</v>
      </c>
      <c r="E24" s="22" t="b">
        <v>0</v>
      </c>
      <c r="G24" s="22" t="b">
        <v>0</v>
      </c>
      <c r="I24" s="19"/>
    </row>
    <row r="25" spans="1:9" ht="14" hidden="1" outlineLevel="1">
      <c r="A25" s="46" t="s">
        <v>57</v>
      </c>
      <c r="B25" s="16">
        <v>44568</v>
      </c>
      <c r="E25" s="22" t="b">
        <v>0</v>
      </c>
      <c r="G25" s="22" t="b">
        <v>0</v>
      </c>
      <c r="I25" s="19"/>
    </row>
    <row r="26" spans="1:9" ht="14" hidden="1" outlineLevel="1">
      <c r="A26" s="46" t="s">
        <v>58</v>
      </c>
      <c r="B26" s="16">
        <v>44568</v>
      </c>
      <c r="E26" s="22" t="b">
        <v>0</v>
      </c>
      <c r="G26" s="22" t="b">
        <v>0</v>
      </c>
      <c r="I26" s="19"/>
    </row>
    <row r="27" spans="1:9" ht="14" hidden="1" outlineLevel="1">
      <c r="A27" s="43" t="s">
        <v>59</v>
      </c>
      <c r="B27" s="16">
        <v>44568</v>
      </c>
      <c r="E27" s="22" t="b">
        <v>0</v>
      </c>
      <c r="G27" s="22" t="b">
        <v>0</v>
      </c>
      <c r="I27" s="19"/>
    </row>
    <row r="28" spans="1:9" ht="14" hidden="1" outlineLevel="1">
      <c r="A28" s="26" t="s">
        <v>60</v>
      </c>
      <c r="B28" s="16">
        <v>44571</v>
      </c>
      <c r="E28" s="22" t="b">
        <v>0</v>
      </c>
      <c r="G28" s="22" t="b">
        <v>0</v>
      </c>
      <c r="I28" s="19"/>
    </row>
    <row r="29" spans="1:9" ht="14" hidden="1" outlineLevel="1">
      <c r="A29" s="26" t="s">
        <v>61</v>
      </c>
      <c r="B29" s="16">
        <v>44571</v>
      </c>
      <c r="E29" s="22" t="b">
        <v>0</v>
      </c>
      <c r="G29" s="22" t="b">
        <v>0</v>
      </c>
      <c r="I29" s="19"/>
    </row>
    <row r="30" spans="1:9" ht="14" hidden="1" outlineLevel="1">
      <c r="A30" s="26" t="s">
        <v>62</v>
      </c>
      <c r="B30" s="16">
        <v>44571</v>
      </c>
      <c r="E30" s="22" t="b">
        <v>0</v>
      </c>
      <c r="G30" s="22" t="b">
        <v>0</v>
      </c>
      <c r="I30" s="19"/>
    </row>
    <row r="31" spans="1:9" ht="14" hidden="1" outlineLevel="1">
      <c r="A31" s="43" t="s">
        <v>63</v>
      </c>
      <c r="B31" s="16">
        <v>44571</v>
      </c>
      <c r="E31" s="22" t="b">
        <v>0</v>
      </c>
      <c r="G31" s="22" t="b">
        <v>0</v>
      </c>
      <c r="I31" s="19"/>
    </row>
    <row r="32" spans="1:9" ht="14" hidden="1" outlineLevel="1">
      <c r="A32" s="43" t="s">
        <v>64</v>
      </c>
      <c r="B32" s="16">
        <v>44571</v>
      </c>
      <c r="E32" s="22" t="b">
        <v>0</v>
      </c>
      <c r="G32" s="22" t="b">
        <v>0</v>
      </c>
      <c r="I32" s="19"/>
    </row>
    <row r="33" spans="1:12" ht="14" hidden="1" outlineLevel="1">
      <c r="A33" s="47" t="s">
        <v>65</v>
      </c>
      <c r="B33" s="48">
        <v>44571</v>
      </c>
      <c r="E33" s="22" t="b">
        <v>0</v>
      </c>
      <c r="G33" s="22" t="b">
        <v>0</v>
      </c>
      <c r="I33" s="19"/>
    </row>
    <row r="34" spans="1:12" ht="14" hidden="1" outlineLevel="1">
      <c r="A34" s="49" t="s">
        <v>66</v>
      </c>
      <c r="B34" s="48">
        <v>44572</v>
      </c>
      <c r="E34" s="22" t="b">
        <v>0</v>
      </c>
      <c r="G34" s="22" t="b">
        <v>0</v>
      </c>
      <c r="I34" s="19"/>
    </row>
    <row r="35" spans="1:12" ht="14" hidden="1" outlineLevel="1">
      <c r="A35" s="50" t="s">
        <v>67</v>
      </c>
      <c r="B35" s="48">
        <v>44572</v>
      </c>
      <c r="I35" s="19"/>
    </row>
    <row r="36" spans="1:12" ht="14" hidden="1" outlineLevel="1">
      <c r="A36" s="26" t="s">
        <v>68</v>
      </c>
      <c r="B36" s="16">
        <v>44572</v>
      </c>
      <c r="I36" s="19"/>
    </row>
    <row r="37" spans="1:12" ht="14" hidden="1" outlineLevel="1">
      <c r="A37" s="26" t="s">
        <v>69</v>
      </c>
      <c r="B37" s="16">
        <v>44572</v>
      </c>
      <c r="E37" s="22" t="b">
        <v>0</v>
      </c>
      <c r="G37" s="22" t="b">
        <v>0</v>
      </c>
      <c r="I37" s="19"/>
      <c r="J37" s="421" t="s">
        <v>15</v>
      </c>
      <c r="K37" s="420"/>
      <c r="L37" s="20" t="s">
        <v>16</v>
      </c>
    </row>
    <row r="38" spans="1:12" ht="14" hidden="1" outlineLevel="1">
      <c r="A38" s="47" t="s">
        <v>70</v>
      </c>
      <c r="B38" s="16">
        <v>44572</v>
      </c>
      <c r="E38" s="22" t="b">
        <v>0</v>
      </c>
      <c r="G38" s="22" t="b">
        <v>0</v>
      </c>
      <c r="I38" s="19"/>
      <c r="J38" s="23" t="s">
        <v>18</v>
      </c>
      <c r="K38" s="24" t="s">
        <v>19</v>
      </c>
      <c r="L38" s="25" t="s">
        <v>20</v>
      </c>
    </row>
    <row r="39" spans="1:12" ht="14" hidden="1" outlineLevel="1">
      <c r="A39" s="26" t="s">
        <v>71</v>
      </c>
      <c r="B39" s="16">
        <v>44573</v>
      </c>
      <c r="E39" s="22" t="b">
        <v>0</v>
      </c>
      <c r="G39" s="22" t="b">
        <v>0</v>
      </c>
      <c r="I39" s="19"/>
      <c r="J39" s="27" t="s">
        <v>22</v>
      </c>
      <c r="K39" s="28" t="s">
        <v>23</v>
      </c>
      <c r="L39" s="6"/>
    </row>
    <row r="40" spans="1:12" ht="14" hidden="1" outlineLevel="1">
      <c r="A40" s="51" t="s">
        <v>72</v>
      </c>
      <c r="B40" s="16">
        <v>44573</v>
      </c>
      <c r="E40" s="22" t="b">
        <v>0</v>
      </c>
      <c r="G40" s="22" t="b">
        <v>0</v>
      </c>
      <c r="I40" s="19"/>
      <c r="J40" s="29" t="s">
        <v>25</v>
      </c>
      <c r="K40" s="30" t="s">
        <v>26</v>
      </c>
      <c r="L40" s="6"/>
    </row>
    <row r="41" spans="1:12" ht="14" hidden="1" outlineLevel="1">
      <c r="A41" s="52" t="s">
        <v>73</v>
      </c>
      <c r="B41" s="32">
        <v>44573</v>
      </c>
      <c r="E41" s="22" t="b">
        <v>0</v>
      </c>
      <c r="G41" s="22" t="b">
        <v>0</v>
      </c>
      <c r="I41" s="19"/>
      <c r="J41" s="33" t="s">
        <v>28</v>
      </c>
      <c r="K41" s="34" t="s">
        <v>29</v>
      </c>
      <c r="L41" s="6"/>
    </row>
    <row r="42" spans="1:12" ht="14" hidden="1" outlineLevel="1">
      <c r="A42" s="53" t="s">
        <v>74</v>
      </c>
      <c r="B42" s="32">
        <v>44574</v>
      </c>
      <c r="E42" s="22" t="b">
        <v>0</v>
      </c>
      <c r="G42" s="22" t="b">
        <v>0</v>
      </c>
      <c r="I42" s="19"/>
      <c r="J42" s="35" t="s">
        <v>31</v>
      </c>
      <c r="K42" s="36" t="s">
        <v>32</v>
      </c>
      <c r="L42" s="5"/>
    </row>
    <row r="43" spans="1:12" ht="14" hidden="1" outlineLevel="1">
      <c r="A43" s="15" t="s">
        <v>75</v>
      </c>
      <c r="B43" s="16">
        <v>44574</v>
      </c>
      <c r="E43" s="22" t="b">
        <v>0</v>
      </c>
      <c r="G43" s="22" t="b">
        <v>0</v>
      </c>
      <c r="I43" s="19"/>
      <c r="J43" s="37" t="s">
        <v>34</v>
      </c>
      <c r="K43" s="38" t="s">
        <v>35</v>
      </c>
      <c r="L43" s="5"/>
    </row>
    <row r="44" spans="1:12" ht="14" hidden="1" outlineLevel="1">
      <c r="A44" s="46" t="s">
        <v>76</v>
      </c>
      <c r="B44" s="16">
        <v>44574</v>
      </c>
      <c r="E44" s="22" t="b">
        <v>0</v>
      </c>
      <c r="G44" s="22" t="b">
        <v>0</v>
      </c>
      <c r="I44" s="19"/>
      <c r="J44" s="39" t="s">
        <v>37</v>
      </c>
      <c r="K44" s="40" t="s">
        <v>38</v>
      </c>
    </row>
    <row r="45" spans="1:12" ht="14" hidden="1" outlineLevel="1">
      <c r="A45" s="46" t="s">
        <v>77</v>
      </c>
      <c r="B45" s="16">
        <v>44574</v>
      </c>
      <c r="E45" s="22" t="b">
        <v>0</v>
      </c>
      <c r="G45" s="22" t="b">
        <v>0</v>
      </c>
      <c r="I45" s="19"/>
      <c r="J45" s="41" t="s">
        <v>40</v>
      </c>
      <c r="K45" s="42" t="s">
        <v>41</v>
      </c>
    </row>
    <row r="46" spans="1:12" ht="14" hidden="1" outlineLevel="1">
      <c r="A46" s="46" t="s">
        <v>78</v>
      </c>
      <c r="B46" s="16">
        <v>44574</v>
      </c>
      <c r="E46" s="22" t="b">
        <v>0</v>
      </c>
      <c r="G46" s="22" t="b">
        <v>0</v>
      </c>
      <c r="I46" s="19"/>
      <c r="J46" s="44" t="s">
        <v>43</v>
      </c>
      <c r="K46" s="45" t="s">
        <v>44</v>
      </c>
    </row>
    <row r="47" spans="1:12" ht="14" hidden="1" outlineLevel="1">
      <c r="A47" s="15" t="s">
        <v>79</v>
      </c>
      <c r="B47" s="16">
        <v>44575</v>
      </c>
      <c r="E47" s="22" t="b">
        <v>0</v>
      </c>
      <c r="G47" s="22" t="b">
        <v>0</v>
      </c>
      <c r="I47" s="19"/>
    </row>
    <row r="48" spans="1:12" ht="14" hidden="1" outlineLevel="1">
      <c r="A48" s="15" t="s">
        <v>80</v>
      </c>
      <c r="B48" s="16">
        <v>44575</v>
      </c>
      <c r="E48" s="22" t="b">
        <v>0</v>
      </c>
      <c r="G48" s="22" t="b">
        <v>0</v>
      </c>
      <c r="I48" s="19"/>
    </row>
    <row r="49" spans="1:12" ht="14" hidden="1" outlineLevel="1">
      <c r="A49" s="15" t="s">
        <v>81</v>
      </c>
      <c r="B49" s="16">
        <v>44575</v>
      </c>
      <c r="E49" s="22" t="b">
        <v>0</v>
      </c>
      <c r="G49" s="22" t="b">
        <v>0</v>
      </c>
      <c r="I49" s="19"/>
    </row>
    <row r="50" spans="1:12" ht="15" hidden="1" outlineLevel="1">
      <c r="A50" s="54" t="s">
        <v>82</v>
      </c>
      <c r="B50" s="16">
        <v>44575</v>
      </c>
      <c r="E50" s="22" t="b">
        <v>0</v>
      </c>
      <c r="G50" s="22" t="b">
        <v>0</v>
      </c>
      <c r="I50" s="19"/>
    </row>
    <row r="51" spans="1:12" ht="14" hidden="1" outlineLevel="1">
      <c r="A51" s="52" t="s">
        <v>83</v>
      </c>
      <c r="B51" s="32">
        <v>44579</v>
      </c>
      <c r="E51" s="22" t="b">
        <v>0</v>
      </c>
      <c r="G51" s="22" t="b">
        <v>0</v>
      </c>
      <c r="I51" s="19"/>
    </row>
    <row r="52" spans="1:12" ht="14" hidden="1" outlineLevel="1">
      <c r="A52" s="55" t="s">
        <v>84</v>
      </c>
      <c r="B52" s="56">
        <v>44579</v>
      </c>
      <c r="E52" s="22" t="b">
        <v>0</v>
      </c>
      <c r="G52" s="22" t="b">
        <v>0</v>
      </c>
      <c r="I52" s="19"/>
    </row>
    <row r="53" spans="1:12" ht="14" hidden="1" outlineLevel="1">
      <c r="A53" s="49" t="s">
        <v>85</v>
      </c>
      <c r="B53" s="48">
        <v>44580</v>
      </c>
      <c r="E53" s="22" t="b">
        <v>0</v>
      </c>
      <c r="G53" s="22" t="b">
        <v>0</v>
      </c>
      <c r="I53" s="19"/>
    </row>
    <row r="54" spans="1:12" ht="14" hidden="1" outlineLevel="1">
      <c r="A54" s="50" t="s">
        <v>86</v>
      </c>
      <c r="B54" s="48">
        <v>44580</v>
      </c>
      <c r="E54" s="22" t="b">
        <v>0</v>
      </c>
      <c r="G54" s="22" t="b">
        <v>0</v>
      </c>
      <c r="I54" s="19"/>
    </row>
    <row r="55" spans="1:12" ht="14" hidden="1" outlineLevel="1">
      <c r="A55" s="52" t="s">
        <v>87</v>
      </c>
      <c r="B55" s="32">
        <v>44580</v>
      </c>
      <c r="E55" s="22" t="b">
        <v>0</v>
      </c>
      <c r="G55" s="22" t="b">
        <v>0</v>
      </c>
      <c r="I55" s="19"/>
    </row>
    <row r="56" spans="1:12" ht="14" hidden="1" outlineLevel="1">
      <c r="A56" s="55" t="s">
        <v>88</v>
      </c>
      <c r="B56" s="56">
        <v>44581</v>
      </c>
      <c r="E56" s="22"/>
      <c r="G56" s="22"/>
      <c r="I56" s="19"/>
    </row>
    <row r="57" spans="1:12" ht="14" hidden="1" outlineLevel="1">
      <c r="A57" s="51" t="s">
        <v>89</v>
      </c>
      <c r="B57" s="48">
        <v>44582</v>
      </c>
      <c r="E57" s="22"/>
      <c r="G57" s="22"/>
      <c r="I57" s="19"/>
    </row>
    <row r="58" spans="1:12" ht="14" hidden="1" outlineLevel="1">
      <c r="A58" s="47" t="s">
        <v>90</v>
      </c>
      <c r="B58" s="48">
        <v>44582</v>
      </c>
      <c r="E58" s="22" t="b">
        <v>0</v>
      </c>
      <c r="G58" s="22" t="b">
        <v>0</v>
      </c>
      <c r="I58" s="19"/>
    </row>
    <row r="59" spans="1:12" ht="14" hidden="1" outlineLevel="1">
      <c r="A59" s="43" t="s">
        <v>91</v>
      </c>
      <c r="B59" s="16">
        <v>44572</v>
      </c>
      <c r="E59" s="22"/>
      <c r="G59" s="22"/>
      <c r="I59" s="19"/>
    </row>
    <row r="60" spans="1:12" ht="14" hidden="1" outlineLevel="1">
      <c r="A60" s="43" t="s">
        <v>92</v>
      </c>
      <c r="B60" s="16">
        <v>44573</v>
      </c>
      <c r="E60" s="22"/>
      <c r="G60" s="22"/>
      <c r="I60" s="19"/>
    </row>
    <row r="61" spans="1:12" ht="14" hidden="1" outlineLevel="1">
      <c r="A61" s="26" t="s">
        <v>93</v>
      </c>
      <c r="B61" s="16">
        <v>44573</v>
      </c>
      <c r="E61" s="22" t="b">
        <v>0</v>
      </c>
      <c r="G61" s="22" t="b">
        <v>0</v>
      </c>
      <c r="I61" s="19"/>
      <c r="J61" s="421" t="s">
        <v>15</v>
      </c>
      <c r="K61" s="420"/>
      <c r="L61" s="20" t="s">
        <v>16</v>
      </c>
    </row>
    <row r="62" spans="1:12" ht="14" hidden="1" outlineLevel="1">
      <c r="A62" s="26" t="s">
        <v>94</v>
      </c>
      <c r="B62" s="16">
        <v>44579</v>
      </c>
      <c r="E62" s="22" t="b">
        <v>0</v>
      </c>
      <c r="G62" s="22" t="b">
        <v>0</v>
      </c>
      <c r="I62" s="19"/>
      <c r="J62" s="23" t="s">
        <v>18</v>
      </c>
      <c r="K62" s="24" t="s">
        <v>19</v>
      </c>
      <c r="L62" s="25" t="s">
        <v>20</v>
      </c>
    </row>
    <row r="63" spans="1:12" ht="14" hidden="1" outlineLevel="1">
      <c r="A63" s="26" t="s">
        <v>95</v>
      </c>
      <c r="B63" s="16">
        <v>44579</v>
      </c>
      <c r="E63" s="22" t="b">
        <v>0</v>
      </c>
      <c r="G63" s="22" t="b">
        <v>0</v>
      </c>
      <c r="I63" s="19"/>
      <c r="J63" s="27" t="s">
        <v>22</v>
      </c>
      <c r="K63" s="28" t="s">
        <v>23</v>
      </c>
      <c r="L63" s="6"/>
    </row>
    <row r="64" spans="1:12" ht="14" hidden="1" outlineLevel="1">
      <c r="A64" s="26" t="s">
        <v>96</v>
      </c>
      <c r="B64" s="16">
        <v>44585</v>
      </c>
      <c r="E64" s="22" t="b">
        <v>0</v>
      </c>
      <c r="G64" s="22" t="b">
        <v>0</v>
      </c>
      <c r="I64" s="19"/>
      <c r="J64" s="29" t="s">
        <v>25</v>
      </c>
      <c r="K64" s="30" t="s">
        <v>26</v>
      </c>
      <c r="L64" s="6"/>
    </row>
    <row r="65" spans="1:12" ht="14" hidden="1" outlineLevel="1">
      <c r="A65" s="26" t="s">
        <v>97</v>
      </c>
      <c r="B65" s="16">
        <v>44585</v>
      </c>
      <c r="E65" s="22" t="b">
        <v>0</v>
      </c>
      <c r="G65" s="22" t="b">
        <v>0</v>
      </c>
      <c r="I65" s="19"/>
      <c r="J65" s="33" t="s">
        <v>28</v>
      </c>
      <c r="K65" s="34" t="s">
        <v>29</v>
      </c>
      <c r="L65" s="6"/>
    </row>
    <row r="66" spans="1:12" ht="14" hidden="1" outlineLevel="1">
      <c r="A66" s="26" t="s">
        <v>98</v>
      </c>
      <c r="B66" s="16">
        <v>44585</v>
      </c>
      <c r="E66" s="22" t="b">
        <v>0</v>
      </c>
      <c r="G66" s="22" t="b">
        <v>0</v>
      </c>
      <c r="I66" s="19"/>
      <c r="J66" s="35" t="s">
        <v>31</v>
      </c>
      <c r="K66" s="36" t="s">
        <v>32</v>
      </c>
      <c r="L66" s="5"/>
    </row>
    <row r="67" spans="1:12" ht="14" hidden="1" outlineLevel="1">
      <c r="A67" s="43" t="s">
        <v>99</v>
      </c>
      <c r="B67" s="16">
        <v>44585</v>
      </c>
      <c r="E67" s="22" t="b">
        <v>0</v>
      </c>
      <c r="G67" s="22" t="b">
        <v>0</v>
      </c>
      <c r="I67" s="19"/>
      <c r="J67" s="37" t="s">
        <v>34</v>
      </c>
      <c r="K67" s="38" t="s">
        <v>35</v>
      </c>
      <c r="L67" s="5"/>
    </row>
    <row r="68" spans="1:12" ht="14" hidden="1" outlineLevel="1">
      <c r="A68" s="43" t="s">
        <v>100</v>
      </c>
      <c r="B68" s="16">
        <v>44585</v>
      </c>
      <c r="E68" s="22" t="b">
        <v>0</v>
      </c>
      <c r="G68" s="22" t="b">
        <v>0</v>
      </c>
      <c r="I68" s="19"/>
      <c r="J68" s="39" t="s">
        <v>37</v>
      </c>
      <c r="K68" s="40" t="s">
        <v>38</v>
      </c>
    </row>
    <row r="69" spans="1:12" ht="14" hidden="1" outlineLevel="1">
      <c r="A69" s="43" t="s">
        <v>101</v>
      </c>
      <c r="B69" s="16">
        <v>44585</v>
      </c>
      <c r="E69" s="22" t="b">
        <v>0</v>
      </c>
      <c r="G69" s="22" t="b">
        <v>0</v>
      </c>
      <c r="I69" s="19"/>
      <c r="J69" s="41" t="s">
        <v>40</v>
      </c>
      <c r="K69" s="42" t="s">
        <v>41</v>
      </c>
    </row>
    <row r="70" spans="1:12" ht="14" hidden="1" outlineLevel="1">
      <c r="A70" s="26" t="s">
        <v>102</v>
      </c>
      <c r="B70" s="16">
        <v>44586</v>
      </c>
      <c r="E70" s="22" t="b">
        <v>0</v>
      </c>
      <c r="G70" s="22" t="b">
        <v>0</v>
      </c>
      <c r="I70" s="19"/>
      <c r="J70" s="44" t="s">
        <v>43</v>
      </c>
      <c r="K70" s="45" t="s">
        <v>44</v>
      </c>
    </row>
    <row r="71" spans="1:12" ht="14" hidden="1" outlineLevel="1">
      <c r="A71" s="26" t="s">
        <v>103</v>
      </c>
      <c r="B71" s="16">
        <v>44586</v>
      </c>
      <c r="E71" s="22" t="b">
        <v>0</v>
      </c>
      <c r="G71" s="22" t="b">
        <v>0</v>
      </c>
      <c r="I71" s="19"/>
    </row>
    <row r="72" spans="1:12" ht="14" hidden="1" outlineLevel="1">
      <c r="A72" s="26" t="s">
        <v>104</v>
      </c>
      <c r="B72" s="16">
        <v>44586</v>
      </c>
      <c r="E72" s="22" t="b">
        <v>0</v>
      </c>
      <c r="G72" s="22" t="b">
        <v>0</v>
      </c>
      <c r="I72" s="19"/>
    </row>
    <row r="73" spans="1:12" ht="14" hidden="1" outlineLevel="1">
      <c r="A73" s="26" t="s">
        <v>105</v>
      </c>
      <c r="B73" s="16">
        <v>44586</v>
      </c>
      <c r="E73" s="22" t="b">
        <v>0</v>
      </c>
      <c r="G73" s="22" t="b">
        <v>0</v>
      </c>
      <c r="I73" s="19"/>
    </row>
    <row r="74" spans="1:12" ht="14" hidden="1" outlineLevel="1">
      <c r="A74" s="26" t="s">
        <v>106</v>
      </c>
      <c r="B74" s="16">
        <v>44586</v>
      </c>
      <c r="E74" s="22" t="b">
        <v>0</v>
      </c>
      <c r="G74" s="22" t="b">
        <v>0</v>
      </c>
      <c r="I74" s="19"/>
    </row>
    <row r="75" spans="1:12" ht="14" hidden="1" outlineLevel="1">
      <c r="A75" s="43" t="s">
        <v>107</v>
      </c>
      <c r="B75" s="16">
        <v>44586</v>
      </c>
      <c r="E75" s="22" t="b">
        <v>0</v>
      </c>
      <c r="G75" s="22" t="b">
        <v>0</v>
      </c>
      <c r="I75" s="19"/>
    </row>
    <row r="76" spans="1:12" ht="14" hidden="1" outlineLevel="1">
      <c r="A76" s="43" t="s">
        <v>108</v>
      </c>
      <c r="B76" s="16">
        <v>44586</v>
      </c>
      <c r="E76" s="22" t="b">
        <v>0</v>
      </c>
      <c r="G76" s="22" t="b">
        <v>0</v>
      </c>
      <c r="I76" s="19"/>
    </row>
    <row r="77" spans="1:12" ht="14" hidden="1" outlineLevel="1">
      <c r="A77" s="43" t="s">
        <v>109</v>
      </c>
      <c r="B77" s="16">
        <v>44587</v>
      </c>
      <c r="E77" s="22" t="b">
        <v>0</v>
      </c>
      <c r="G77" s="22" t="b">
        <v>0</v>
      </c>
      <c r="I77" s="19"/>
    </row>
    <row r="78" spans="1:12" ht="14" hidden="1" outlineLevel="1">
      <c r="A78" s="43" t="s">
        <v>110</v>
      </c>
      <c r="B78" s="16">
        <v>44587</v>
      </c>
      <c r="E78" s="22" t="b">
        <v>0</v>
      </c>
      <c r="G78" s="22" t="b">
        <v>0</v>
      </c>
      <c r="I78" s="19"/>
    </row>
    <row r="79" spans="1:12" ht="14" hidden="1" outlineLevel="1">
      <c r="A79" s="52" t="s">
        <v>111</v>
      </c>
      <c r="B79" s="32">
        <v>44587</v>
      </c>
      <c r="E79" s="22" t="b">
        <v>0</v>
      </c>
      <c r="G79" s="22" t="b">
        <v>0</v>
      </c>
      <c r="I79" s="19"/>
    </row>
    <row r="80" spans="1:12" ht="14" hidden="1" outlineLevel="1">
      <c r="A80" s="52" t="s">
        <v>112</v>
      </c>
      <c r="B80" s="32">
        <v>44587</v>
      </c>
      <c r="E80" s="22" t="b">
        <v>0</v>
      </c>
      <c r="G80" s="22" t="b">
        <v>0</v>
      </c>
      <c r="I80" s="19"/>
    </row>
    <row r="81" spans="1:12" ht="14" hidden="1" outlineLevel="1">
      <c r="A81" s="26" t="s">
        <v>113</v>
      </c>
      <c r="B81" s="16">
        <v>44588</v>
      </c>
      <c r="E81" s="22" t="b">
        <v>0</v>
      </c>
      <c r="G81" s="22" t="b">
        <v>0</v>
      </c>
      <c r="I81" s="19"/>
    </row>
    <row r="82" spans="1:12" ht="14" hidden="1" outlineLevel="1">
      <c r="A82" s="26" t="s">
        <v>114</v>
      </c>
      <c r="B82" s="16">
        <v>44588</v>
      </c>
      <c r="E82" s="22" t="b">
        <v>0</v>
      </c>
      <c r="G82" s="22" t="b">
        <v>0</v>
      </c>
      <c r="I82" s="19"/>
    </row>
    <row r="83" spans="1:12" ht="14" hidden="1" outlineLevel="1">
      <c r="A83" s="43" t="s">
        <v>115</v>
      </c>
      <c r="B83" s="16">
        <v>44588</v>
      </c>
      <c r="E83" s="22" t="b">
        <v>0</v>
      </c>
      <c r="G83" s="22" t="b">
        <v>0</v>
      </c>
      <c r="I83" s="19"/>
    </row>
    <row r="84" spans="1:12" ht="14" hidden="1" outlineLevel="1">
      <c r="A84" s="57" t="s">
        <v>116</v>
      </c>
      <c r="B84" s="32">
        <v>44588</v>
      </c>
      <c r="E84" s="22" t="b">
        <v>0</v>
      </c>
      <c r="G84" s="22" t="b">
        <v>0</v>
      </c>
      <c r="I84" s="19"/>
    </row>
    <row r="85" spans="1:12" ht="14" hidden="1" outlineLevel="1">
      <c r="A85" s="57" t="s">
        <v>117</v>
      </c>
      <c r="B85" s="32">
        <v>44588</v>
      </c>
      <c r="E85" s="22" t="b">
        <v>0</v>
      </c>
      <c r="G85" s="22" t="b">
        <v>0</v>
      </c>
      <c r="I85" s="19"/>
    </row>
    <row r="86" spans="1:12" ht="14" hidden="1" outlineLevel="1">
      <c r="A86" s="26" t="s">
        <v>118</v>
      </c>
      <c r="B86" s="16">
        <v>44589</v>
      </c>
      <c r="E86" s="22"/>
      <c r="G86" s="22"/>
      <c r="I86" s="19"/>
    </row>
    <row r="87" spans="1:12" ht="14" hidden="1" outlineLevel="1">
      <c r="A87" s="26" t="s">
        <v>119</v>
      </c>
      <c r="B87" s="16">
        <v>44589</v>
      </c>
      <c r="E87" s="22"/>
      <c r="G87" s="22"/>
      <c r="I87" s="19"/>
    </row>
    <row r="88" spans="1:12" ht="14" hidden="1" outlineLevel="1">
      <c r="A88" s="43" t="s">
        <v>120</v>
      </c>
      <c r="B88" s="16">
        <v>44589</v>
      </c>
      <c r="E88" s="22" t="b">
        <v>0</v>
      </c>
      <c r="G88" s="22" t="b">
        <v>0</v>
      </c>
      <c r="I88" s="19"/>
    </row>
    <row r="89" spans="1:12" ht="14" hidden="1" outlineLevel="1">
      <c r="A89" s="47" t="s">
        <v>121</v>
      </c>
      <c r="B89" s="48">
        <v>44589</v>
      </c>
      <c r="I89" s="19"/>
    </row>
    <row r="90" spans="1:12" ht="14" hidden="1" outlineLevel="1">
      <c r="A90" s="51" t="s">
        <v>85</v>
      </c>
      <c r="B90" s="48">
        <v>44594</v>
      </c>
      <c r="E90" s="22" t="b">
        <v>0</v>
      </c>
      <c r="G90" s="22" t="b">
        <v>0</v>
      </c>
      <c r="I90" s="19"/>
      <c r="J90" s="421" t="s">
        <v>15</v>
      </c>
      <c r="K90" s="420"/>
      <c r="L90" s="20" t="s">
        <v>16</v>
      </c>
    </row>
    <row r="91" spans="1:12" ht="14" hidden="1" outlineLevel="1">
      <c r="A91" s="47" t="s">
        <v>85</v>
      </c>
      <c r="B91" s="48">
        <v>44594</v>
      </c>
      <c r="E91" s="22" t="b">
        <v>0</v>
      </c>
      <c r="G91" s="22" t="b">
        <v>0</v>
      </c>
      <c r="I91" s="19"/>
      <c r="J91" s="23" t="s">
        <v>18</v>
      </c>
      <c r="K91" s="24" t="s">
        <v>19</v>
      </c>
      <c r="L91" s="25" t="s">
        <v>20</v>
      </c>
    </row>
    <row r="92" spans="1:12" ht="14" hidden="1" outlineLevel="1">
      <c r="A92" s="58" t="s">
        <v>122</v>
      </c>
      <c r="B92" s="16">
        <v>44592</v>
      </c>
      <c r="E92" s="22" t="b">
        <v>0</v>
      </c>
      <c r="G92" s="22" t="b">
        <v>0</v>
      </c>
      <c r="I92" s="19"/>
      <c r="J92" s="27" t="s">
        <v>22</v>
      </c>
      <c r="K92" s="28" t="s">
        <v>23</v>
      </c>
      <c r="L92" s="6"/>
    </row>
    <row r="93" spans="1:12" ht="14" hidden="1" outlineLevel="1">
      <c r="A93" s="58" t="s">
        <v>123</v>
      </c>
      <c r="B93" s="16">
        <v>44592</v>
      </c>
      <c r="E93" s="22" t="b">
        <v>0</v>
      </c>
      <c r="G93" s="22" t="b">
        <v>0</v>
      </c>
      <c r="I93" s="19"/>
      <c r="J93" s="29" t="s">
        <v>25</v>
      </c>
      <c r="K93" s="30" t="s">
        <v>26</v>
      </c>
      <c r="L93" s="6"/>
    </row>
    <row r="94" spans="1:12" ht="14" hidden="1" outlineLevel="1">
      <c r="A94" s="58" t="s">
        <v>124</v>
      </c>
      <c r="B94" s="16">
        <v>44594</v>
      </c>
      <c r="E94" s="22" t="b">
        <v>0</v>
      </c>
      <c r="G94" s="22" t="b">
        <v>0</v>
      </c>
      <c r="I94" s="19"/>
      <c r="J94" s="33" t="s">
        <v>28</v>
      </c>
      <c r="K94" s="34" t="s">
        <v>29</v>
      </c>
      <c r="L94" s="6"/>
    </row>
    <row r="95" spans="1:12" ht="14" hidden="1" outlineLevel="1">
      <c r="A95" s="58" t="s">
        <v>125</v>
      </c>
      <c r="B95" s="16">
        <v>44594</v>
      </c>
      <c r="E95" s="22" t="b">
        <v>0</v>
      </c>
      <c r="G95" s="22" t="b">
        <v>0</v>
      </c>
      <c r="I95" s="19"/>
      <c r="J95" s="35" t="s">
        <v>31</v>
      </c>
      <c r="K95" s="36" t="s">
        <v>32</v>
      </c>
      <c r="L95" s="5"/>
    </row>
    <row r="96" spans="1:12" ht="14" hidden="1" outlineLevel="1">
      <c r="A96" s="57" t="s">
        <v>126</v>
      </c>
      <c r="B96" s="32">
        <v>44595</v>
      </c>
      <c r="E96" s="22" t="b">
        <v>0</v>
      </c>
      <c r="G96" s="22" t="b">
        <v>0</v>
      </c>
      <c r="I96" s="19"/>
      <c r="J96" s="37" t="s">
        <v>34</v>
      </c>
      <c r="K96" s="38" t="s">
        <v>35</v>
      </c>
      <c r="L96" s="5"/>
    </row>
    <row r="97" spans="1:11" ht="14" hidden="1" outlineLevel="1">
      <c r="A97" s="57" t="s">
        <v>127</v>
      </c>
      <c r="B97" s="32">
        <v>44595</v>
      </c>
      <c r="E97" s="22" t="b">
        <v>0</v>
      </c>
      <c r="G97" s="22" t="b">
        <v>0</v>
      </c>
      <c r="I97" s="19"/>
      <c r="J97" s="39" t="s">
        <v>37</v>
      </c>
      <c r="K97" s="40" t="s">
        <v>38</v>
      </c>
    </row>
    <row r="98" spans="1:11" ht="14" hidden="1" outlineLevel="1">
      <c r="A98" s="58" t="s">
        <v>128</v>
      </c>
      <c r="B98" s="16">
        <v>44595</v>
      </c>
      <c r="E98" s="22" t="b">
        <v>0</v>
      </c>
      <c r="G98" s="22" t="b">
        <v>0</v>
      </c>
      <c r="I98" s="19"/>
      <c r="J98" s="41" t="s">
        <v>40</v>
      </c>
      <c r="K98" s="42" t="s">
        <v>41</v>
      </c>
    </row>
    <row r="99" spans="1:11" ht="14" hidden="1" outlineLevel="1">
      <c r="A99" s="58" t="s">
        <v>129</v>
      </c>
      <c r="B99" s="16">
        <v>44595</v>
      </c>
      <c r="E99" s="22"/>
      <c r="G99" s="22"/>
      <c r="I99" s="19"/>
      <c r="J99" s="44" t="s">
        <v>43</v>
      </c>
      <c r="K99" s="45" t="s">
        <v>44</v>
      </c>
    </row>
    <row r="100" spans="1:11" ht="14" hidden="1" outlineLevel="1">
      <c r="A100" s="58" t="s">
        <v>130</v>
      </c>
      <c r="B100" s="16">
        <v>44595</v>
      </c>
      <c r="E100" s="22"/>
      <c r="G100" s="22"/>
      <c r="I100" s="19"/>
    </row>
    <row r="101" spans="1:11" ht="14" hidden="1" outlineLevel="1">
      <c r="A101" s="58" t="s">
        <v>131</v>
      </c>
      <c r="B101" s="16">
        <v>44596</v>
      </c>
      <c r="I101" s="19"/>
    </row>
    <row r="102" spans="1:11" ht="14" hidden="1" outlineLevel="1">
      <c r="A102" s="58" t="s">
        <v>132</v>
      </c>
      <c r="B102" s="16">
        <v>44596</v>
      </c>
      <c r="I102" s="19"/>
    </row>
    <row r="103" spans="1:11" ht="14" hidden="1" outlineLevel="1">
      <c r="A103" s="58" t="s">
        <v>133</v>
      </c>
      <c r="B103" s="16">
        <v>44596</v>
      </c>
      <c r="I103" s="19"/>
    </row>
    <row r="104" spans="1:11" ht="14" hidden="1" outlineLevel="1">
      <c r="A104" s="58" t="s">
        <v>134</v>
      </c>
      <c r="B104" s="16">
        <v>44596</v>
      </c>
      <c r="I104" s="19"/>
    </row>
    <row r="105" spans="1:11" ht="14" hidden="1" outlineLevel="1">
      <c r="A105" s="59" t="s">
        <v>135</v>
      </c>
      <c r="B105" s="32">
        <v>44599</v>
      </c>
      <c r="I105" s="19"/>
    </row>
    <row r="106" spans="1:11" ht="14" hidden="1" outlineLevel="1">
      <c r="A106" s="59" t="s">
        <v>136</v>
      </c>
      <c r="B106" s="32">
        <v>44599</v>
      </c>
      <c r="I106" s="19"/>
    </row>
    <row r="107" spans="1:11" ht="14" hidden="1" outlineLevel="1">
      <c r="A107" s="60" t="s">
        <v>137</v>
      </c>
      <c r="B107" s="32">
        <v>44599</v>
      </c>
      <c r="I107" s="19"/>
    </row>
    <row r="108" spans="1:11" ht="14" hidden="1" outlineLevel="1">
      <c r="A108" s="60" t="s">
        <v>138</v>
      </c>
      <c r="B108" s="32">
        <v>44599</v>
      </c>
      <c r="I108" s="19"/>
    </row>
    <row r="109" spans="1:11" ht="14" hidden="1" outlineLevel="1">
      <c r="A109" s="52" t="s">
        <v>139</v>
      </c>
      <c r="B109" s="32">
        <v>44601</v>
      </c>
      <c r="I109" s="19"/>
    </row>
    <row r="110" spans="1:11" ht="14" hidden="1" outlineLevel="1">
      <c r="A110" s="59" t="s">
        <v>140</v>
      </c>
      <c r="B110" s="32">
        <v>44601</v>
      </c>
      <c r="I110" s="19"/>
    </row>
    <row r="111" spans="1:11" ht="14" hidden="1" outlineLevel="1">
      <c r="A111" s="59" t="s">
        <v>141</v>
      </c>
      <c r="B111" s="32">
        <v>44601</v>
      </c>
      <c r="I111" s="19"/>
    </row>
    <row r="112" spans="1:11" ht="14" hidden="1" outlineLevel="1">
      <c r="A112" s="59" t="s">
        <v>142</v>
      </c>
      <c r="B112" s="32">
        <v>44601</v>
      </c>
      <c r="I112" s="19"/>
    </row>
    <row r="113" spans="1:12" ht="14" hidden="1" outlineLevel="1">
      <c r="A113" s="61" t="s">
        <v>143</v>
      </c>
      <c r="B113" s="62">
        <v>44601</v>
      </c>
      <c r="I113" s="19"/>
    </row>
    <row r="114" spans="1:12" ht="14" hidden="1" outlineLevel="1">
      <c r="A114" s="63" t="s">
        <v>66</v>
      </c>
      <c r="B114" s="64">
        <v>44606</v>
      </c>
      <c r="I114" s="19"/>
    </row>
    <row r="115" spans="1:12" ht="14">
      <c r="A115" s="65" t="s">
        <v>144</v>
      </c>
      <c r="B115" s="66">
        <v>44606</v>
      </c>
      <c r="D115">
        <v>1</v>
      </c>
      <c r="I115" s="19"/>
      <c r="J115" s="421" t="s">
        <v>15</v>
      </c>
      <c r="K115" s="420"/>
      <c r="L115" s="20" t="s">
        <v>16</v>
      </c>
    </row>
    <row r="116" spans="1:12" ht="14">
      <c r="A116" s="58" t="s">
        <v>145</v>
      </c>
      <c r="B116" s="16">
        <v>44600</v>
      </c>
      <c r="D116">
        <v>2</v>
      </c>
      <c r="I116" s="19"/>
      <c r="J116" s="23" t="s">
        <v>18</v>
      </c>
      <c r="K116" s="24" t="s">
        <v>19</v>
      </c>
      <c r="L116" s="25" t="s">
        <v>20</v>
      </c>
    </row>
    <row r="117" spans="1:12" ht="14">
      <c r="A117" s="58" t="s">
        <v>146</v>
      </c>
      <c r="B117" s="16">
        <v>44600</v>
      </c>
      <c r="D117">
        <v>3</v>
      </c>
      <c r="I117" s="19"/>
      <c r="J117" s="27" t="s">
        <v>22</v>
      </c>
      <c r="K117" s="28" t="s">
        <v>23</v>
      </c>
      <c r="L117" s="6"/>
    </row>
    <row r="118" spans="1:12" ht="14">
      <c r="A118" s="58" t="s">
        <v>147</v>
      </c>
      <c r="B118" s="16">
        <v>44600</v>
      </c>
      <c r="D118">
        <v>4</v>
      </c>
      <c r="I118" s="19"/>
      <c r="J118" s="29" t="s">
        <v>25</v>
      </c>
      <c r="K118" s="30" t="s">
        <v>26</v>
      </c>
      <c r="L118" s="6"/>
    </row>
    <row r="119" spans="1:12" ht="14">
      <c r="A119" s="58" t="s">
        <v>148</v>
      </c>
      <c r="B119" s="16">
        <v>44600</v>
      </c>
      <c r="I119" s="19"/>
      <c r="J119" s="33" t="s">
        <v>28</v>
      </c>
      <c r="K119" s="34" t="s">
        <v>29</v>
      </c>
      <c r="L119" s="6"/>
    </row>
    <row r="120" spans="1:12" ht="14">
      <c r="A120" s="58" t="s">
        <v>149</v>
      </c>
      <c r="B120" s="16">
        <v>44602</v>
      </c>
      <c r="I120" s="19"/>
      <c r="J120" s="35" t="s">
        <v>31</v>
      </c>
      <c r="K120" s="36" t="s">
        <v>32</v>
      </c>
      <c r="L120" s="5"/>
    </row>
    <row r="121" spans="1:12" ht="14">
      <c r="A121" s="58" t="s">
        <v>150</v>
      </c>
      <c r="B121" s="16">
        <v>44602</v>
      </c>
      <c r="I121" s="19"/>
      <c r="J121" s="37" t="s">
        <v>34</v>
      </c>
      <c r="K121" s="38" t="s">
        <v>35</v>
      </c>
      <c r="L121" s="5"/>
    </row>
    <row r="122" spans="1:12" ht="14">
      <c r="A122" s="58" t="s">
        <v>151</v>
      </c>
      <c r="B122" s="16">
        <v>44602</v>
      </c>
      <c r="I122" s="19"/>
      <c r="J122" s="39" t="s">
        <v>37</v>
      </c>
      <c r="K122" s="40" t="s">
        <v>38</v>
      </c>
    </row>
    <row r="123" spans="1:12" ht="14">
      <c r="A123" s="58" t="s">
        <v>152</v>
      </c>
      <c r="B123" s="16">
        <v>44602</v>
      </c>
      <c r="I123" s="19"/>
      <c r="J123" s="41" t="s">
        <v>40</v>
      </c>
      <c r="K123" s="42" t="s">
        <v>41</v>
      </c>
    </row>
    <row r="124" spans="1:12" ht="14">
      <c r="A124" s="58" t="s">
        <v>153</v>
      </c>
      <c r="B124" s="16">
        <v>44606</v>
      </c>
      <c r="I124" s="19"/>
      <c r="J124" s="44" t="s">
        <v>43</v>
      </c>
      <c r="K124" s="45" t="s">
        <v>44</v>
      </c>
    </row>
    <row r="125" spans="1:12" ht="14">
      <c r="A125" s="67" t="s">
        <v>154</v>
      </c>
      <c r="B125" s="16">
        <v>44606</v>
      </c>
      <c r="I125" s="19"/>
    </row>
    <row r="126" spans="1:12" ht="14">
      <c r="A126" s="58" t="s">
        <v>155</v>
      </c>
      <c r="B126" s="16">
        <v>44606</v>
      </c>
      <c r="I126" s="19"/>
    </row>
    <row r="127" spans="1:12" ht="14">
      <c r="A127" s="59" t="s">
        <v>156</v>
      </c>
      <c r="B127" s="32">
        <v>44607</v>
      </c>
      <c r="I127" s="19"/>
    </row>
    <row r="128" spans="1:12" ht="14">
      <c r="A128" s="59" t="s">
        <v>157</v>
      </c>
      <c r="B128" s="32">
        <v>44607</v>
      </c>
      <c r="I128" s="19"/>
    </row>
    <row r="129" spans="1:9" ht="14">
      <c r="A129" s="59" t="s">
        <v>158</v>
      </c>
      <c r="B129" s="32">
        <v>44607</v>
      </c>
      <c r="I129" s="19"/>
    </row>
    <row r="130" spans="1:9" ht="14">
      <c r="A130" s="59" t="s">
        <v>159</v>
      </c>
      <c r="B130" s="32">
        <v>44607</v>
      </c>
      <c r="I130" s="19"/>
    </row>
    <row r="131" spans="1:9" ht="14">
      <c r="A131" s="59" t="s">
        <v>160</v>
      </c>
      <c r="B131" s="32">
        <v>44607</v>
      </c>
      <c r="I131" s="19"/>
    </row>
    <row r="132" spans="1:9" ht="14">
      <c r="A132" s="59" t="s">
        <v>161</v>
      </c>
      <c r="B132" s="32">
        <v>44607</v>
      </c>
      <c r="I132" s="19"/>
    </row>
    <row r="133" spans="1:9" ht="14">
      <c r="A133" s="68" t="s">
        <v>162</v>
      </c>
      <c r="B133" s="16">
        <v>44608</v>
      </c>
      <c r="I133" s="19"/>
    </row>
    <row r="134" spans="1:9" ht="14">
      <c r="A134" s="68" t="s">
        <v>163</v>
      </c>
      <c r="B134" s="16">
        <v>44608</v>
      </c>
      <c r="I134" s="19"/>
    </row>
    <row r="135" spans="1:9" ht="14">
      <c r="A135" s="68" t="s">
        <v>164</v>
      </c>
      <c r="B135" s="16">
        <v>44608</v>
      </c>
      <c r="I135" s="19"/>
    </row>
    <row r="136" spans="1:9" ht="14">
      <c r="A136" s="68" t="s">
        <v>165</v>
      </c>
      <c r="B136" s="16">
        <v>44608</v>
      </c>
      <c r="I136" s="19"/>
    </row>
    <row r="137" spans="1:9" ht="14">
      <c r="A137" s="69" t="s">
        <v>166</v>
      </c>
      <c r="B137" s="16">
        <v>44608</v>
      </c>
      <c r="I137" s="19"/>
    </row>
    <row r="138" spans="1:9" ht="14">
      <c r="A138" s="69" t="s">
        <v>167</v>
      </c>
      <c r="B138" s="16">
        <v>44608</v>
      </c>
      <c r="I138" s="19"/>
    </row>
    <row r="139" spans="1:9" ht="14">
      <c r="A139" s="68" t="s">
        <v>168</v>
      </c>
      <c r="B139" s="16">
        <v>44609</v>
      </c>
      <c r="I139" s="19"/>
    </row>
    <row r="140" spans="1:9" ht="14">
      <c r="A140" s="68" t="s">
        <v>169</v>
      </c>
      <c r="B140" s="16">
        <v>44609</v>
      </c>
      <c r="I140" s="19"/>
    </row>
    <row r="141" spans="1:9" ht="14">
      <c r="A141" s="69" t="s">
        <v>170</v>
      </c>
      <c r="B141" s="16">
        <v>44609</v>
      </c>
      <c r="I141" s="19"/>
    </row>
    <row r="142" spans="1:9" ht="14">
      <c r="A142" s="57" t="s">
        <v>171</v>
      </c>
      <c r="B142" s="32">
        <v>44609</v>
      </c>
      <c r="I142" s="19"/>
    </row>
    <row r="143" spans="1:9" ht="14">
      <c r="A143" s="57" t="s">
        <v>172</v>
      </c>
      <c r="B143" s="32">
        <v>44609</v>
      </c>
      <c r="I143" s="19"/>
    </row>
    <row r="144" spans="1:9" ht="14">
      <c r="A144" s="31" t="s">
        <v>173</v>
      </c>
      <c r="B144" s="32">
        <v>44610</v>
      </c>
      <c r="I144" s="19"/>
    </row>
    <row r="145" spans="1:9" ht="14">
      <c r="A145" s="69" t="s">
        <v>174</v>
      </c>
      <c r="B145" s="16">
        <v>44613</v>
      </c>
      <c r="I145" s="19"/>
    </row>
    <row r="146" spans="1:9" ht="14">
      <c r="A146" s="70" t="s">
        <v>175</v>
      </c>
      <c r="B146" s="71">
        <v>44613</v>
      </c>
      <c r="I146" s="19"/>
    </row>
    <row r="147" spans="1:9" ht="14">
      <c r="A147" s="63" t="s">
        <v>176</v>
      </c>
      <c r="B147" s="64">
        <v>44613</v>
      </c>
      <c r="I147" s="19"/>
    </row>
    <row r="148" spans="1:9" ht="14">
      <c r="A148" s="65" t="s">
        <v>177</v>
      </c>
      <c r="B148" s="66">
        <v>44613</v>
      </c>
      <c r="I148" s="19"/>
    </row>
    <row r="149" spans="1:9" ht="14">
      <c r="A149" s="69" t="s">
        <v>178</v>
      </c>
      <c r="B149" s="16">
        <v>44614</v>
      </c>
      <c r="I149" s="19"/>
    </row>
    <row r="150" spans="1:9" ht="14">
      <c r="A150" s="69" t="s">
        <v>179</v>
      </c>
      <c r="B150" s="16">
        <v>44614</v>
      </c>
      <c r="I150" s="19"/>
    </row>
    <row r="151" spans="1:9" ht="14">
      <c r="A151" s="69" t="s">
        <v>180</v>
      </c>
      <c r="B151" s="16">
        <v>44614</v>
      </c>
      <c r="I151" s="19"/>
    </row>
    <row r="152" spans="1:9" ht="14">
      <c r="A152" s="53" t="s">
        <v>181</v>
      </c>
      <c r="B152" s="32">
        <v>44614</v>
      </c>
      <c r="I152" s="19"/>
    </row>
    <row r="153" spans="1:9" ht="14">
      <c r="A153" s="31" t="s">
        <v>182</v>
      </c>
      <c r="B153" s="32">
        <v>44614</v>
      </c>
      <c r="I153" s="19"/>
    </row>
    <row r="154" spans="1:9" ht="14">
      <c r="A154" s="31" t="s">
        <v>182</v>
      </c>
      <c r="B154" s="32">
        <v>44615</v>
      </c>
      <c r="I154" s="19"/>
    </row>
    <row r="155" spans="1:9" ht="14">
      <c r="A155" s="31" t="s">
        <v>182</v>
      </c>
      <c r="B155" s="32">
        <v>44615</v>
      </c>
      <c r="I155" s="19"/>
    </row>
    <row r="156" spans="1:9" ht="14">
      <c r="A156" s="68" t="s">
        <v>183</v>
      </c>
      <c r="B156" s="16">
        <v>44615</v>
      </c>
      <c r="I156" s="19"/>
    </row>
    <row r="157" spans="1:9" ht="14">
      <c r="A157" s="69" t="s">
        <v>184</v>
      </c>
      <c r="B157" s="16">
        <v>44615</v>
      </c>
      <c r="I157" s="19"/>
    </row>
    <row r="158" spans="1:9" ht="14">
      <c r="A158" s="69" t="s">
        <v>185</v>
      </c>
      <c r="B158" s="16">
        <v>44615</v>
      </c>
      <c r="I158" s="19"/>
    </row>
    <row r="159" spans="1:9" ht="14">
      <c r="A159" s="69" t="s">
        <v>186</v>
      </c>
      <c r="B159" s="16">
        <v>44615</v>
      </c>
      <c r="I159" s="19"/>
    </row>
    <row r="160" spans="1:9" ht="14">
      <c r="A160" s="68" t="s">
        <v>187</v>
      </c>
      <c r="B160" s="16">
        <v>44616</v>
      </c>
      <c r="I160" s="19"/>
    </row>
    <row r="161" spans="1:9" ht="14">
      <c r="A161" s="69" t="s">
        <v>188</v>
      </c>
      <c r="B161" s="16">
        <v>44616</v>
      </c>
      <c r="I161" s="19"/>
    </row>
    <row r="162" spans="1:9" ht="14">
      <c r="A162" s="69" t="s">
        <v>189</v>
      </c>
      <c r="B162" s="16">
        <v>44616</v>
      </c>
      <c r="I162" s="19"/>
    </row>
    <row r="163" spans="1:9" ht="14">
      <c r="A163" s="57" t="s">
        <v>190</v>
      </c>
      <c r="B163" s="32">
        <v>44616</v>
      </c>
      <c r="I163" s="19"/>
    </row>
    <row r="164" spans="1:9" ht="14">
      <c r="A164" s="57" t="s">
        <v>191</v>
      </c>
      <c r="B164" s="32">
        <v>44616</v>
      </c>
      <c r="I164" s="19"/>
    </row>
    <row r="165" spans="1:9" ht="14">
      <c r="A165" s="72" t="s">
        <v>192</v>
      </c>
      <c r="B165" s="73">
        <v>44617</v>
      </c>
      <c r="I165" s="19"/>
    </row>
    <row r="166" spans="1:9" ht="14">
      <c r="A166" s="68" t="s">
        <v>193</v>
      </c>
      <c r="B166" s="16">
        <v>44627</v>
      </c>
      <c r="I166" s="19"/>
    </row>
    <row r="167" spans="1:9" ht="14">
      <c r="A167" s="68" t="s">
        <v>194</v>
      </c>
      <c r="B167" s="16">
        <v>44627</v>
      </c>
      <c r="I167" s="19"/>
    </row>
    <row r="168" spans="1:9" ht="14">
      <c r="A168" s="68" t="s">
        <v>195</v>
      </c>
      <c r="B168" s="16">
        <v>44627</v>
      </c>
      <c r="I168" s="19"/>
    </row>
    <row r="169" spans="1:9" ht="14">
      <c r="A169" s="68" t="s">
        <v>196</v>
      </c>
      <c r="B169" s="16">
        <v>44627</v>
      </c>
      <c r="I169" s="19"/>
    </row>
    <row r="170" spans="1:9" ht="14">
      <c r="A170" s="69" t="s">
        <v>197</v>
      </c>
      <c r="B170" s="16">
        <v>44627</v>
      </c>
      <c r="I170" s="19"/>
    </row>
    <row r="171" spans="1:9" ht="14">
      <c r="A171" s="68" t="s">
        <v>198</v>
      </c>
      <c r="B171" s="16">
        <v>44628</v>
      </c>
      <c r="I171" s="19"/>
    </row>
    <row r="172" spans="1:9" ht="14">
      <c r="A172" s="68" t="s">
        <v>199</v>
      </c>
      <c r="B172" s="16">
        <v>44628</v>
      </c>
      <c r="I172" s="19"/>
    </row>
    <row r="173" spans="1:9" ht="14">
      <c r="A173" s="69" t="s">
        <v>200</v>
      </c>
      <c r="B173" s="16">
        <v>44628</v>
      </c>
      <c r="I173" s="19"/>
    </row>
    <row r="174" spans="1:9" ht="14">
      <c r="A174" s="69" t="s">
        <v>201</v>
      </c>
      <c r="B174" s="16">
        <v>44628</v>
      </c>
      <c r="I174" s="19"/>
    </row>
    <row r="175" spans="1:9" ht="14">
      <c r="A175" s="69" t="s">
        <v>202</v>
      </c>
      <c r="B175" s="16">
        <v>44628</v>
      </c>
      <c r="I175" s="19"/>
    </row>
    <row r="176" spans="1:9" ht="14">
      <c r="A176" s="69" t="s">
        <v>203</v>
      </c>
      <c r="B176" s="16">
        <v>44628</v>
      </c>
      <c r="I176" s="19"/>
    </row>
    <row r="177" spans="1:9" ht="14">
      <c r="A177" s="31" t="s">
        <v>182</v>
      </c>
      <c r="B177" s="32">
        <v>44629</v>
      </c>
      <c r="I177" s="19"/>
    </row>
    <row r="178" spans="1:9" ht="14">
      <c r="A178" s="68" t="s">
        <v>204</v>
      </c>
      <c r="B178" s="16">
        <v>44629</v>
      </c>
      <c r="I178" s="19"/>
    </row>
    <row r="179" spans="1:9" ht="14">
      <c r="A179" s="68" t="s">
        <v>205</v>
      </c>
      <c r="B179" s="16">
        <v>44629</v>
      </c>
      <c r="I179" s="19"/>
    </row>
    <row r="180" spans="1:9" ht="14">
      <c r="A180" s="68" t="s">
        <v>206</v>
      </c>
      <c r="B180" s="16">
        <v>44629</v>
      </c>
      <c r="I180" s="19"/>
    </row>
    <row r="181" spans="1:9" ht="14">
      <c r="A181" s="69" t="s">
        <v>207</v>
      </c>
      <c r="B181" s="16">
        <v>44629</v>
      </c>
      <c r="I181" s="19"/>
    </row>
    <row r="182" spans="1:9" ht="14">
      <c r="A182" s="69" t="s">
        <v>208</v>
      </c>
      <c r="B182" s="16">
        <v>44629</v>
      </c>
      <c r="I182" s="19"/>
    </row>
    <row r="183" spans="1:9" ht="14">
      <c r="A183" s="31" t="s">
        <v>182</v>
      </c>
      <c r="B183" s="32">
        <v>44630</v>
      </c>
      <c r="I183" s="19"/>
    </row>
    <row r="184" spans="1:9" ht="14">
      <c r="A184" s="68" t="s">
        <v>209</v>
      </c>
      <c r="B184" s="16">
        <v>44630</v>
      </c>
      <c r="I184" s="19"/>
    </row>
    <row r="185" spans="1:9" ht="14">
      <c r="A185" s="68" t="s">
        <v>210</v>
      </c>
      <c r="B185" s="16">
        <v>44630</v>
      </c>
      <c r="I185" s="19"/>
    </row>
    <row r="186" spans="1:9" ht="14">
      <c r="A186" s="68" t="s">
        <v>211</v>
      </c>
      <c r="B186" s="16">
        <v>44630</v>
      </c>
      <c r="I186" s="19"/>
    </row>
    <row r="187" spans="1:9" ht="14">
      <c r="A187" s="69" t="s">
        <v>212</v>
      </c>
      <c r="B187" s="16">
        <v>44630</v>
      </c>
      <c r="I187" s="19"/>
    </row>
    <row r="188" spans="1:9" ht="14">
      <c r="A188" s="69" t="s">
        <v>213</v>
      </c>
      <c r="B188" s="16">
        <v>44630</v>
      </c>
      <c r="I188" s="19"/>
    </row>
    <row r="189" spans="1:9" ht="14">
      <c r="A189" s="31" t="s">
        <v>182</v>
      </c>
      <c r="B189" s="32">
        <v>44631</v>
      </c>
      <c r="I189" s="19"/>
    </row>
    <row r="190" spans="1:9" ht="14">
      <c r="A190" s="31" t="s">
        <v>182</v>
      </c>
      <c r="B190" s="32">
        <v>44631</v>
      </c>
      <c r="I190" s="19"/>
    </row>
    <row r="191" spans="1:9" ht="14">
      <c r="A191" s="68" t="s">
        <v>214</v>
      </c>
      <c r="B191" s="16">
        <v>44631</v>
      </c>
      <c r="I191" s="19"/>
    </row>
    <row r="192" spans="1:9" ht="14">
      <c r="A192" s="74" t="s">
        <v>215</v>
      </c>
      <c r="B192" s="48">
        <v>44631</v>
      </c>
      <c r="I192" s="19"/>
    </row>
    <row r="193" spans="1:9" ht="14">
      <c r="A193" s="75" t="s">
        <v>66</v>
      </c>
      <c r="B193" s="76">
        <v>44634</v>
      </c>
      <c r="I193" s="19"/>
    </row>
    <row r="194" spans="1:9" ht="14">
      <c r="A194" s="77" t="s">
        <v>66</v>
      </c>
      <c r="B194" s="76">
        <v>44634</v>
      </c>
      <c r="I194" s="19"/>
    </row>
    <row r="195" spans="1:9" ht="14">
      <c r="A195" s="68" t="s">
        <v>216</v>
      </c>
      <c r="B195" s="16">
        <v>44635</v>
      </c>
      <c r="I195" s="19"/>
    </row>
    <row r="196" spans="1:9" ht="14">
      <c r="A196" s="68" t="s">
        <v>217</v>
      </c>
      <c r="B196" s="16">
        <v>44635</v>
      </c>
      <c r="I196" s="19"/>
    </row>
    <row r="197" spans="1:9" ht="14">
      <c r="A197" s="53" t="s">
        <v>218</v>
      </c>
      <c r="B197" s="32">
        <v>44635</v>
      </c>
      <c r="I197" s="19"/>
    </row>
    <row r="198" spans="1:9" ht="14">
      <c r="A198" s="69" t="s">
        <v>219</v>
      </c>
      <c r="B198" s="16">
        <v>44635</v>
      </c>
      <c r="I198" s="19"/>
    </row>
    <row r="199" spans="1:9" ht="14">
      <c r="A199" s="69" t="s">
        <v>220</v>
      </c>
      <c r="B199" s="16">
        <v>44635</v>
      </c>
      <c r="I199" s="19"/>
    </row>
    <row r="200" spans="1:9" ht="14">
      <c r="A200" s="52" t="s">
        <v>221</v>
      </c>
      <c r="B200" s="32">
        <v>44636</v>
      </c>
      <c r="I200" s="19"/>
    </row>
    <row r="201" spans="1:9" ht="14">
      <c r="A201" s="52" t="s">
        <v>222</v>
      </c>
      <c r="B201" s="32">
        <v>44636</v>
      </c>
      <c r="I201" s="19"/>
    </row>
    <row r="202" spans="1:9" ht="14">
      <c r="A202" s="69" t="s">
        <v>223</v>
      </c>
      <c r="B202" s="16">
        <v>44636</v>
      </c>
      <c r="I202" s="19"/>
    </row>
    <row r="203" spans="1:9" ht="14">
      <c r="A203" s="69" t="s">
        <v>224</v>
      </c>
      <c r="B203" s="16">
        <v>44636</v>
      </c>
      <c r="I203" s="19"/>
    </row>
    <row r="204" spans="1:9" ht="14">
      <c r="A204" s="69" t="s">
        <v>225</v>
      </c>
      <c r="B204" s="16">
        <v>44636</v>
      </c>
      <c r="I204" s="19"/>
    </row>
    <row r="205" spans="1:9" ht="14">
      <c r="A205" s="68" t="s">
        <v>226</v>
      </c>
      <c r="B205" s="16">
        <v>44637</v>
      </c>
      <c r="I205" s="19"/>
    </row>
    <row r="206" spans="1:9" ht="14">
      <c r="A206" s="68" t="s">
        <v>227</v>
      </c>
      <c r="B206" s="16">
        <v>44637</v>
      </c>
      <c r="I206" s="19"/>
    </row>
    <row r="207" spans="1:9" ht="14">
      <c r="A207" s="69" t="s">
        <v>228</v>
      </c>
      <c r="B207" s="16">
        <v>44637</v>
      </c>
      <c r="I207" s="19"/>
    </row>
    <row r="208" spans="1:9" ht="14">
      <c r="A208" s="57" t="s">
        <v>229</v>
      </c>
      <c r="B208" s="32">
        <v>44637</v>
      </c>
      <c r="I208" s="19"/>
    </row>
    <row r="209" spans="1:9" ht="14">
      <c r="A209" s="57" t="s">
        <v>230</v>
      </c>
      <c r="B209" s="32">
        <v>44637</v>
      </c>
      <c r="I209" s="19"/>
    </row>
    <row r="210" spans="1:9" ht="14">
      <c r="A210" s="68" t="s">
        <v>231</v>
      </c>
      <c r="B210" s="16">
        <v>44638</v>
      </c>
      <c r="I210" s="19"/>
    </row>
    <row r="211" spans="1:9" ht="14">
      <c r="A211" s="68" t="s">
        <v>232</v>
      </c>
      <c r="B211" s="16">
        <v>44638</v>
      </c>
      <c r="I211" s="19"/>
    </row>
    <row r="212" spans="1:9" ht="14">
      <c r="A212" s="69" t="s">
        <v>233</v>
      </c>
      <c r="B212" s="16">
        <v>44638</v>
      </c>
      <c r="I212" s="19"/>
    </row>
    <row r="213" spans="1:9" ht="14">
      <c r="A213" s="69" t="s">
        <v>234</v>
      </c>
      <c r="B213" s="16">
        <v>44638</v>
      </c>
      <c r="I213" s="19"/>
    </row>
    <row r="214" spans="1:9" ht="14">
      <c r="A214" s="68" t="s">
        <v>235</v>
      </c>
      <c r="B214" s="16">
        <v>44641</v>
      </c>
      <c r="I214" s="19"/>
    </row>
    <row r="215" spans="1:9" ht="14">
      <c r="A215" s="68" t="s">
        <v>236</v>
      </c>
      <c r="B215" s="16">
        <v>44641</v>
      </c>
      <c r="I215" s="19"/>
    </row>
    <row r="216" spans="1:9" ht="14">
      <c r="A216" s="69" t="s">
        <v>237</v>
      </c>
      <c r="B216" s="16">
        <v>44641</v>
      </c>
      <c r="I216" s="19"/>
    </row>
    <row r="217" spans="1:9" ht="14">
      <c r="A217" s="69" t="s">
        <v>238</v>
      </c>
      <c r="B217" s="16">
        <v>44641</v>
      </c>
      <c r="I217" s="19"/>
    </row>
    <row r="218" spans="1:9" ht="14">
      <c r="A218" s="78" t="s">
        <v>85</v>
      </c>
      <c r="B218" s="79">
        <v>44645</v>
      </c>
      <c r="I218" s="19"/>
    </row>
    <row r="219" spans="1:9" ht="14">
      <c r="A219" s="80" t="s">
        <v>85</v>
      </c>
      <c r="B219" s="81">
        <v>44645</v>
      </c>
      <c r="I219" s="19"/>
    </row>
    <row r="220" spans="1:9" ht="14">
      <c r="A220" s="57" t="s">
        <v>239</v>
      </c>
      <c r="B220" s="32">
        <v>44651</v>
      </c>
      <c r="I220" s="19"/>
    </row>
    <row r="221" spans="1:9" ht="14">
      <c r="A221" s="57" t="s">
        <v>240</v>
      </c>
      <c r="B221" s="32">
        <v>44651</v>
      </c>
      <c r="I221" s="19"/>
    </row>
    <row r="222" spans="1:9" ht="14">
      <c r="A222" s="57" t="s">
        <v>241</v>
      </c>
      <c r="B222" s="32">
        <v>44651</v>
      </c>
      <c r="I222" s="19"/>
    </row>
    <row r="223" spans="1:9" ht="14">
      <c r="A223" s="31" t="s">
        <v>182</v>
      </c>
      <c r="B223" s="32">
        <v>44641</v>
      </c>
      <c r="I223" s="19"/>
    </row>
    <row r="224" spans="1:9" ht="14">
      <c r="A224" s="31" t="s">
        <v>182</v>
      </c>
      <c r="B224" s="32">
        <v>44649</v>
      </c>
      <c r="I224" s="19"/>
    </row>
    <row r="225" spans="1:9" ht="14">
      <c r="A225" s="52" t="s">
        <v>242</v>
      </c>
      <c r="B225" s="32">
        <v>44650</v>
      </c>
      <c r="I225" s="19"/>
    </row>
    <row r="226" spans="1:9" ht="14">
      <c r="A226" s="52" t="s">
        <v>243</v>
      </c>
      <c r="B226" s="32">
        <v>44650</v>
      </c>
      <c r="I226" s="19"/>
    </row>
    <row r="227" spans="1:9" ht="14">
      <c r="A227" s="82" t="s">
        <v>182</v>
      </c>
      <c r="B227" s="73">
        <v>44655</v>
      </c>
      <c r="I227" s="19"/>
    </row>
    <row r="228" spans="1:9" ht="14">
      <c r="A228" s="83" t="s">
        <v>244</v>
      </c>
      <c r="B228" s="84">
        <v>44659</v>
      </c>
      <c r="I228" s="19"/>
    </row>
    <row r="229" spans="1:9" ht="14">
      <c r="A229" s="85" t="s">
        <v>245</v>
      </c>
      <c r="B229" s="86">
        <v>44659</v>
      </c>
      <c r="I229" s="19"/>
    </row>
    <row r="230" spans="1:9" ht="14">
      <c r="A230" s="52" t="s">
        <v>246</v>
      </c>
      <c r="B230" s="32">
        <v>44664</v>
      </c>
      <c r="I230" s="19"/>
    </row>
    <row r="231" spans="1:9" ht="14">
      <c r="A231" s="52" t="s">
        <v>247</v>
      </c>
      <c r="B231" s="32">
        <v>44664</v>
      </c>
      <c r="I231" s="19"/>
    </row>
    <row r="232" spans="1:9" ht="14">
      <c r="A232" s="52" t="s">
        <v>248</v>
      </c>
      <c r="B232" s="32">
        <v>44664</v>
      </c>
      <c r="I232" s="19"/>
    </row>
    <row r="233" spans="1:9" ht="14">
      <c r="A233" s="31" t="s">
        <v>182</v>
      </c>
      <c r="B233" s="32">
        <v>44664</v>
      </c>
      <c r="I233" s="19"/>
    </row>
    <row r="234" spans="1:9" ht="14">
      <c r="A234" s="31" t="s">
        <v>182</v>
      </c>
      <c r="B234" s="32">
        <v>44664</v>
      </c>
      <c r="I234" s="19"/>
    </row>
    <row r="235" spans="1:9" ht="14">
      <c r="A235" s="87" t="s">
        <v>249</v>
      </c>
      <c r="B235" s="88">
        <v>44671</v>
      </c>
      <c r="I235" s="19"/>
    </row>
    <row r="236" spans="1:9" ht="14">
      <c r="A236" s="87" t="s">
        <v>250</v>
      </c>
      <c r="B236" s="88">
        <v>44677</v>
      </c>
      <c r="I236" s="19"/>
    </row>
    <row r="237" spans="1:9" ht="14">
      <c r="A237" s="87" t="s">
        <v>251</v>
      </c>
      <c r="B237" s="88">
        <v>44678</v>
      </c>
      <c r="I237" s="19"/>
    </row>
  </sheetData>
  <mergeCells count="6">
    <mergeCell ref="J115:K115"/>
    <mergeCell ref="C1:G1"/>
    <mergeCell ref="J3:K3"/>
    <mergeCell ref="J37:K37"/>
    <mergeCell ref="J61:K61"/>
    <mergeCell ref="J90:K90"/>
  </mergeCells>
  <conditionalFormatting sqref="D3:D237 E35:H36 E56:H57 E59:H60 E86:H87 E89:H89 E99:H237">
    <cfRule type="cellIs" dxfId="21" priority="1" operator="equal">
      <formula>1</formula>
    </cfRule>
  </conditionalFormatting>
  <conditionalFormatting sqref="D3:D237 E35:H36 E56:H57 E59:H60 E86:H87 E89:H89 E99:H237">
    <cfRule type="cellIs" dxfId="20" priority="2" operator="equal">
      <formula>2</formula>
    </cfRule>
  </conditionalFormatting>
  <conditionalFormatting sqref="D3:D237 E35:H36 E56:H57 E59:H60 E86:H87 E89:H89 E99:H237">
    <cfRule type="cellIs" dxfId="19" priority="3" operator="equal">
      <formula>3</formula>
    </cfRule>
  </conditionalFormatting>
  <conditionalFormatting sqref="D3:D237 E35:H36 E56:H57 E59:H60 E86:H87 E89:H89 E99:H237">
    <cfRule type="cellIs" dxfId="18" priority="4" operator="equal">
      <formula>4</formula>
    </cfRule>
  </conditionalFormatting>
  <hyperlinks>
    <hyperlink ref="C1" r:id="rId1" xr:uid="{00000000-0004-0000-0100-000000000000}"/>
    <hyperlink ref="L3" r:id="rId2" location="gid=1936006132" xr:uid="{00000000-0004-0000-0100-000001000000}"/>
    <hyperlink ref="L4" r:id="rId3" xr:uid="{00000000-0004-0000-0100-000002000000}"/>
    <hyperlink ref="L37" r:id="rId4" location="gid=1936006132" xr:uid="{00000000-0004-0000-0100-000003000000}"/>
    <hyperlink ref="L38" r:id="rId5" xr:uid="{00000000-0004-0000-0100-000004000000}"/>
    <hyperlink ref="L61" r:id="rId6" location="gid=1936006132" xr:uid="{00000000-0004-0000-0100-000005000000}"/>
    <hyperlink ref="L62" r:id="rId7" xr:uid="{00000000-0004-0000-0100-000006000000}"/>
    <hyperlink ref="L90" r:id="rId8" location="gid=1936006132" xr:uid="{00000000-0004-0000-0100-000007000000}"/>
    <hyperlink ref="L91" r:id="rId9" xr:uid="{00000000-0004-0000-0100-000008000000}"/>
    <hyperlink ref="L115" r:id="rId10" location="gid=1936006132" xr:uid="{00000000-0004-0000-0100-000009000000}"/>
    <hyperlink ref="L116" r:id="rId11" xr:uid="{00000000-0004-0000-0100-00000A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outlinePr summaryBelow="0" summaryRight="0"/>
  </sheetPr>
  <dimension ref="A1:L100"/>
  <sheetViews>
    <sheetView topLeftCell="A2" workbookViewId="0">
      <selection activeCell="F7" sqref="F7"/>
    </sheetView>
  </sheetViews>
  <sheetFormatPr baseColWidth="10" defaultColWidth="14.5" defaultRowHeight="15.75" customHeight="1"/>
  <cols>
    <col min="2" max="2" width="10.33203125" customWidth="1"/>
    <col min="3" max="3" width="8.1640625" customWidth="1"/>
    <col min="6" max="6" width="17" customWidth="1"/>
    <col min="7" max="7" width="6.5" customWidth="1"/>
    <col min="8" max="8" width="16" customWidth="1"/>
    <col min="9" max="9" width="5.5" customWidth="1"/>
    <col min="10" max="10" width="15.5" customWidth="1"/>
  </cols>
  <sheetData>
    <row r="1" spans="1:12" ht="119.25" hidden="1" customHeight="1">
      <c r="B1" s="7"/>
      <c r="C1" s="419" t="s">
        <v>252</v>
      </c>
      <c r="D1" s="420"/>
      <c r="E1" s="420"/>
      <c r="F1" s="420"/>
      <c r="G1" s="420"/>
      <c r="H1" s="7"/>
      <c r="I1" s="8"/>
      <c r="J1" s="8"/>
      <c r="K1" s="8"/>
      <c r="L1" s="8"/>
    </row>
    <row r="2" spans="1:12" ht="14">
      <c r="A2" s="89" t="s">
        <v>6</v>
      </c>
      <c r="B2" s="90" t="s">
        <v>7</v>
      </c>
      <c r="C2" s="11" t="s">
        <v>8</v>
      </c>
      <c r="D2" s="11" t="s">
        <v>9</v>
      </c>
      <c r="E2" s="12" t="s">
        <v>10</v>
      </c>
      <c r="F2" s="13" t="s">
        <v>11</v>
      </c>
      <c r="G2" s="13" t="s">
        <v>12</v>
      </c>
      <c r="H2" s="13" t="s">
        <v>13</v>
      </c>
      <c r="I2" s="14"/>
      <c r="J2" s="14"/>
      <c r="K2" s="14"/>
      <c r="L2" s="14"/>
    </row>
    <row r="3" spans="1:12" ht="13">
      <c r="A3" s="91"/>
      <c r="B3" s="92"/>
      <c r="C3" s="17"/>
      <c r="D3" s="18">
        <v>1</v>
      </c>
      <c r="E3" s="18"/>
      <c r="G3" s="18"/>
      <c r="I3" s="19"/>
      <c r="J3" s="421" t="s">
        <v>15</v>
      </c>
      <c r="K3" s="420"/>
      <c r="L3" s="20" t="s">
        <v>16</v>
      </c>
    </row>
    <row r="4" spans="1:12" ht="13">
      <c r="A4" s="91"/>
      <c r="B4" s="92"/>
      <c r="C4" s="21"/>
      <c r="D4" s="18">
        <v>2</v>
      </c>
      <c r="E4" s="22"/>
      <c r="G4" s="22"/>
      <c r="I4" s="19"/>
      <c r="J4" s="23" t="s">
        <v>18</v>
      </c>
      <c r="K4" s="24" t="s">
        <v>19</v>
      </c>
      <c r="L4" s="25" t="s">
        <v>20</v>
      </c>
    </row>
    <row r="5" spans="1:12" ht="13">
      <c r="A5" s="91"/>
      <c r="B5" s="92"/>
      <c r="C5" s="21"/>
      <c r="D5" s="18">
        <v>3</v>
      </c>
      <c r="E5" s="22"/>
      <c r="F5" s="18"/>
      <c r="G5" s="22"/>
      <c r="I5" s="19"/>
      <c r="J5" s="27" t="s">
        <v>22</v>
      </c>
      <c r="K5" s="28" t="s">
        <v>23</v>
      </c>
      <c r="L5" s="6"/>
    </row>
    <row r="6" spans="1:12" ht="13">
      <c r="A6" s="91"/>
      <c r="B6" s="92"/>
      <c r="C6" s="21"/>
      <c r="D6" s="18">
        <v>4</v>
      </c>
      <c r="E6" s="22"/>
      <c r="G6" s="22"/>
      <c r="I6" s="19"/>
      <c r="J6" s="29" t="s">
        <v>25</v>
      </c>
      <c r="K6" s="30" t="s">
        <v>26</v>
      </c>
      <c r="L6" s="6"/>
    </row>
    <row r="7" spans="1:12" ht="13">
      <c r="A7" s="91"/>
      <c r="B7" s="92"/>
      <c r="C7" s="21"/>
      <c r="E7" s="22"/>
      <c r="G7" s="22"/>
      <c r="I7" s="19"/>
      <c r="J7" s="33" t="s">
        <v>28</v>
      </c>
      <c r="K7" s="34" t="s">
        <v>29</v>
      </c>
      <c r="L7" s="6"/>
    </row>
    <row r="8" spans="1:12" ht="13">
      <c r="A8" s="91"/>
      <c r="B8" s="92"/>
      <c r="E8" s="22"/>
      <c r="G8" s="22"/>
      <c r="I8" s="19"/>
      <c r="J8" s="35" t="s">
        <v>31</v>
      </c>
      <c r="K8" s="36" t="s">
        <v>32</v>
      </c>
      <c r="L8" s="5"/>
    </row>
    <row r="9" spans="1:12" ht="13">
      <c r="A9" s="18"/>
      <c r="B9" s="92"/>
      <c r="E9" s="22"/>
      <c r="G9" s="22"/>
      <c r="I9" s="19"/>
      <c r="J9" s="37" t="s">
        <v>34</v>
      </c>
      <c r="K9" s="38" t="s">
        <v>35</v>
      </c>
      <c r="L9" s="5"/>
    </row>
    <row r="10" spans="1:12" ht="13">
      <c r="A10" s="18"/>
      <c r="B10" s="92"/>
      <c r="E10" s="22"/>
      <c r="G10" s="22"/>
      <c r="I10" s="19"/>
      <c r="J10" s="39" t="s">
        <v>37</v>
      </c>
      <c r="K10" s="40" t="s">
        <v>38</v>
      </c>
    </row>
    <row r="11" spans="1:12" ht="13">
      <c r="A11" s="18"/>
      <c r="B11" s="92"/>
      <c r="E11" s="22"/>
      <c r="G11" s="22"/>
      <c r="I11" s="19"/>
      <c r="J11" s="41" t="s">
        <v>40</v>
      </c>
      <c r="K11" s="42" t="s">
        <v>41</v>
      </c>
    </row>
    <row r="12" spans="1:12" ht="13">
      <c r="A12" s="18"/>
      <c r="B12" s="92"/>
      <c r="E12" s="22"/>
      <c r="G12" s="22"/>
      <c r="I12" s="19"/>
      <c r="J12" s="44" t="s">
        <v>43</v>
      </c>
      <c r="K12" s="45" t="s">
        <v>44</v>
      </c>
    </row>
    <row r="13" spans="1:12" ht="13">
      <c r="A13" s="18"/>
      <c r="B13" s="92"/>
      <c r="E13" s="22"/>
      <c r="G13" s="22"/>
      <c r="I13" s="19"/>
    </row>
    <row r="14" spans="1:12" ht="13">
      <c r="A14" s="91"/>
      <c r="B14" s="92"/>
      <c r="E14" s="22"/>
      <c r="G14" s="22"/>
      <c r="I14" s="19"/>
    </row>
    <row r="15" spans="1:12" ht="13">
      <c r="A15" s="18"/>
      <c r="B15" s="92"/>
      <c r="E15" s="22"/>
      <c r="G15" s="22"/>
      <c r="I15" s="19"/>
    </row>
    <row r="16" spans="1:12" ht="13">
      <c r="A16" s="18"/>
      <c r="B16" s="92"/>
      <c r="E16" s="22"/>
      <c r="G16" s="22"/>
      <c r="I16" s="19"/>
    </row>
    <row r="17" spans="1:9" ht="13">
      <c r="A17" s="91"/>
      <c r="B17" s="92"/>
      <c r="E17" s="22"/>
      <c r="G17" s="22"/>
      <c r="I17" s="19"/>
    </row>
    <row r="18" spans="1:9" ht="13">
      <c r="A18" s="91"/>
      <c r="B18" s="92"/>
      <c r="E18" s="22"/>
      <c r="G18" s="22"/>
      <c r="I18" s="19"/>
    </row>
    <row r="19" spans="1:9" ht="13">
      <c r="A19" s="91"/>
      <c r="B19" s="92"/>
      <c r="E19" s="22"/>
      <c r="G19" s="22"/>
      <c r="I19" s="19"/>
    </row>
    <row r="20" spans="1:9" ht="13">
      <c r="A20" s="18"/>
      <c r="B20" s="92"/>
      <c r="E20" s="22"/>
      <c r="G20" s="22"/>
      <c r="I20" s="19"/>
    </row>
    <row r="21" spans="1:9" ht="13">
      <c r="A21" s="18"/>
      <c r="B21" s="92"/>
      <c r="E21" s="22"/>
      <c r="G21" s="22"/>
      <c r="I21" s="19"/>
    </row>
    <row r="22" spans="1:9" ht="13">
      <c r="A22" s="18"/>
      <c r="B22" s="92"/>
      <c r="E22" s="22"/>
      <c r="G22" s="22"/>
      <c r="I22" s="19"/>
    </row>
    <row r="23" spans="1:9" ht="13">
      <c r="A23" s="91"/>
      <c r="B23" s="92"/>
      <c r="E23" s="22"/>
      <c r="G23" s="22"/>
      <c r="I23" s="19"/>
    </row>
    <row r="24" spans="1:9" ht="13">
      <c r="A24" s="91"/>
      <c r="B24" s="92"/>
      <c r="E24" s="22"/>
      <c r="G24" s="22"/>
      <c r="I24" s="19"/>
    </row>
    <row r="25" spans="1:9" ht="13">
      <c r="A25" s="91"/>
      <c r="B25" s="92"/>
      <c r="E25" s="22"/>
      <c r="G25" s="22"/>
      <c r="I25" s="19"/>
    </row>
    <row r="26" spans="1:9" ht="13">
      <c r="A26" s="18"/>
      <c r="B26" s="92"/>
      <c r="E26" s="22"/>
      <c r="G26" s="22"/>
      <c r="I26" s="19"/>
    </row>
    <row r="27" spans="1:9" ht="13">
      <c r="A27" s="91"/>
      <c r="B27" s="92"/>
      <c r="E27" s="22"/>
      <c r="G27" s="22"/>
      <c r="I27" s="19"/>
    </row>
    <row r="28" spans="1:9" ht="13">
      <c r="A28" s="91"/>
      <c r="B28" s="92"/>
      <c r="E28" s="22"/>
      <c r="G28" s="22"/>
      <c r="I28" s="19"/>
    </row>
    <row r="29" spans="1:9" ht="13">
      <c r="A29" s="91"/>
      <c r="B29" s="92"/>
      <c r="E29" s="22"/>
      <c r="G29" s="22"/>
      <c r="I29" s="19"/>
    </row>
    <row r="30" spans="1:9" ht="13">
      <c r="A30" s="91"/>
      <c r="B30" s="92"/>
      <c r="E30" s="22"/>
      <c r="G30" s="22"/>
      <c r="I30" s="19"/>
    </row>
    <row r="31" spans="1:9" ht="13">
      <c r="A31" s="91"/>
      <c r="B31" s="92"/>
      <c r="E31" s="22"/>
      <c r="G31" s="22"/>
      <c r="I31" s="19"/>
    </row>
    <row r="32" spans="1:9" ht="13">
      <c r="A32" s="18"/>
      <c r="B32" s="92"/>
      <c r="E32" s="22"/>
      <c r="G32" s="22"/>
      <c r="I32" s="19"/>
    </row>
    <row r="33" spans="1:12" ht="13">
      <c r="A33" s="93"/>
      <c r="B33" s="94"/>
      <c r="E33" s="22"/>
      <c r="G33" s="22"/>
      <c r="I33" s="19"/>
    </row>
    <row r="34" spans="1:12" ht="13">
      <c r="A34" s="93"/>
      <c r="B34" s="94"/>
      <c r="E34" s="22"/>
      <c r="G34" s="22"/>
      <c r="I34" s="19"/>
    </row>
    <row r="35" spans="1:12" ht="13">
      <c r="A35" s="18"/>
      <c r="B35" s="92"/>
      <c r="E35" s="22"/>
      <c r="G35" s="22"/>
      <c r="I35" s="19"/>
    </row>
    <row r="36" spans="1:12" ht="13">
      <c r="A36" s="18"/>
      <c r="B36" s="92"/>
      <c r="E36" s="22"/>
      <c r="G36" s="22"/>
      <c r="I36" s="19"/>
    </row>
    <row r="37" spans="1:12" ht="13">
      <c r="A37" s="18"/>
      <c r="B37" s="92"/>
      <c r="E37" s="22"/>
      <c r="G37" s="22"/>
      <c r="I37" s="19"/>
    </row>
    <row r="38" spans="1:12" ht="13">
      <c r="A38" s="18"/>
      <c r="B38" s="92"/>
      <c r="E38" s="22"/>
      <c r="G38" s="22"/>
      <c r="I38" s="19"/>
    </row>
    <row r="39" spans="1:12" ht="13">
      <c r="A39" s="91"/>
      <c r="B39" s="92"/>
      <c r="E39" s="22"/>
      <c r="G39" s="22"/>
      <c r="I39" s="19"/>
    </row>
    <row r="40" spans="1:12" ht="13">
      <c r="A40" s="91"/>
      <c r="B40" s="92"/>
      <c r="E40" s="22"/>
      <c r="G40" s="22"/>
      <c r="I40" s="19"/>
    </row>
    <row r="41" spans="1:12" ht="13">
      <c r="A41" s="91"/>
      <c r="B41" s="92"/>
      <c r="E41" s="22"/>
      <c r="G41" s="22"/>
      <c r="I41" s="19"/>
    </row>
    <row r="42" spans="1:12" ht="13">
      <c r="A42" s="91"/>
      <c r="B42" s="92"/>
      <c r="E42" s="22"/>
      <c r="G42" s="22"/>
      <c r="I42" s="19"/>
      <c r="J42" s="421" t="s">
        <v>15</v>
      </c>
      <c r="K42" s="420"/>
      <c r="L42" s="20" t="s">
        <v>16</v>
      </c>
    </row>
    <row r="43" spans="1:12" ht="13">
      <c r="A43" s="91"/>
      <c r="B43" s="92"/>
      <c r="E43" s="22"/>
      <c r="G43" s="22"/>
      <c r="I43" s="19"/>
      <c r="J43" s="23" t="s">
        <v>18</v>
      </c>
      <c r="K43" s="24" t="s">
        <v>19</v>
      </c>
      <c r="L43" s="25" t="s">
        <v>20</v>
      </c>
    </row>
    <row r="44" spans="1:12" ht="13">
      <c r="A44" s="91"/>
      <c r="B44" s="92"/>
      <c r="E44" s="22"/>
      <c r="G44" s="22"/>
      <c r="I44" s="19"/>
      <c r="J44" s="27" t="s">
        <v>22</v>
      </c>
      <c r="K44" s="28" t="s">
        <v>23</v>
      </c>
      <c r="L44" s="6"/>
    </row>
    <row r="45" spans="1:12" ht="13">
      <c r="A45" s="91"/>
      <c r="B45" s="92"/>
      <c r="E45" s="22"/>
      <c r="G45" s="22"/>
      <c r="I45" s="19"/>
      <c r="J45" s="29" t="s">
        <v>25</v>
      </c>
      <c r="K45" s="30" t="s">
        <v>26</v>
      </c>
      <c r="L45" s="6"/>
    </row>
    <row r="46" spans="1:12" ht="13">
      <c r="A46" s="18"/>
      <c r="B46" s="92"/>
      <c r="E46" s="22"/>
      <c r="G46" s="22"/>
      <c r="I46" s="19"/>
      <c r="J46" s="33" t="s">
        <v>28</v>
      </c>
      <c r="K46" s="34" t="s">
        <v>29</v>
      </c>
      <c r="L46" s="6"/>
    </row>
    <row r="47" spans="1:12" ht="13">
      <c r="A47" s="18"/>
      <c r="B47" s="92"/>
      <c r="E47" s="22"/>
      <c r="G47" s="22"/>
      <c r="I47" s="19"/>
      <c r="J47" s="35" t="s">
        <v>31</v>
      </c>
      <c r="K47" s="36" t="s">
        <v>32</v>
      </c>
      <c r="L47" s="5"/>
    </row>
    <row r="48" spans="1:12" ht="13">
      <c r="A48" s="91"/>
      <c r="B48" s="92"/>
      <c r="E48" s="22"/>
      <c r="G48" s="22"/>
      <c r="I48" s="19"/>
      <c r="J48" s="37" t="s">
        <v>34</v>
      </c>
      <c r="K48" s="38" t="s">
        <v>35</v>
      </c>
      <c r="L48" s="5"/>
    </row>
    <row r="49" spans="1:11" ht="13">
      <c r="A49" s="91"/>
      <c r="B49" s="92"/>
      <c r="E49" s="22"/>
      <c r="G49" s="22"/>
      <c r="I49" s="19"/>
      <c r="J49" s="39" t="s">
        <v>37</v>
      </c>
      <c r="K49" s="40" t="s">
        <v>38</v>
      </c>
    </row>
    <row r="50" spans="1:11" ht="13">
      <c r="A50" s="91"/>
      <c r="B50" s="92"/>
      <c r="E50" s="22"/>
      <c r="G50" s="22"/>
      <c r="I50" s="19"/>
      <c r="J50" s="41" t="s">
        <v>40</v>
      </c>
      <c r="K50" s="42" t="s">
        <v>41</v>
      </c>
    </row>
    <row r="51" spans="1:11" ht="13">
      <c r="A51" s="91"/>
      <c r="B51" s="92"/>
      <c r="E51" s="22"/>
      <c r="G51" s="22"/>
      <c r="I51" s="19"/>
      <c r="J51" s="44" t="s">
        <v>43</v>
      </c>
      <c r="K51" s="45" t="s">
        <v>44</v>
      </c>
    </row>
    <row r="52" spans="1:11" ht="13">
      <c r="A52" s="95"/>
      <c r="B52" s="96"/>
      <c r="E52" s="22"/>
      <c r="G52" s="22"/>
      <c r="I52" s="19"/>
    </row>
    <row r="53" spans="1:11" ht="13">
      <c r="A53" s="97"/>
      <c r="B53" s="96"/>
      <c r="E53" s="22"/>
      <c r="G53" s="22"/>
      <c r="I53" s="19"/>
    </row>
    <row r="54" spans="1:11" ht="13">
      <c r="A54" s="91"/>
      <c r="B54" s="92"/>
      <c r="E54" s="22"/>
      <c r="G54" s="22"/>
      <c r="I54" s="19"/>
    </row>
    <row r="55" spans="1:11" ht="13">
      <c r="A55" s="91"/>
      <c r="B55" s="92"/>
      <c r="E55" s="22"/>
      <c r="G55" s="22"/>
      <c r="I55" s="19"/>
    </row>
    <row r="56" spans="1:11" ht="13">
      <c r="A56" s="91"/>
      <c r="B56" s="92"/>
      <c r="E56" s="22"/>
      <c r="G56" s="22"/>
      <c r="I56" s="19"/>
    </row>
    <row r="57" spans="1:11" ht="13">
      <c r="A57" s="91"/>
      <c r="B57" s="92"/>
      <c r="E57" s="22"/>
      <c r="G57" s="22"/>
      <c r="I57" s="19"/>
    </row>
    <row r="58" spans="1:11" ht="13">
      <c r="A58" s="97"/>
      <c r="B58" s="92"/>
      <c r="E58" s="22"/>
      <c r="G58" s="22"/>
      <c r="I58" s="19"/>
    </row>
    <row r="59" spans="1:11" ht="13">
      <c r="E59" s="22"/>
      <c r="G59" s="22"/>
      <c r="I59" s="19"/>
    </row>
    <row r="60" spans="1:11" ht="13">
      <c r="E60" s="22"/>
      <c r="G60" s="22"/>
      <c r="I60" s="19"/>
    </row>
    <row r="61" spans="1:11" ht="13">
      <c r="E61" s="22"/>
      <c r="G61" s="22"/>
      <c r="I61" s="19"/>
    </row>
    <row r="62" spans="1:11" ht="13">
      <c r="E62" s="22"/>
      <c r="G62" s="22"/>
      <c r="I62" s="19"/>
    </row>
    <row r="63" spans="1:11" ht="13">
      <c r="E63" s="22"/>
      <c r="G63" s="22"/>
      <c r="I63" s="19"/>
    </row>
    <row r="64" spans="1:11" ht="13">
      <c r="E64" s="22"/>
      <c r="G64" s="22"/>
      <c r="I64" s="19"/>
    </row>
    <row r="65" spans="5:12" ht="13">
      <c r="E65" s="22"/>
      <c r="G65" s="22"/>
      <c r="I65" s="19"/>
    </row>
    <row r="66" spans="5:12" ht="13">
      <c r="E66" s="22"/>
      <c r="G66" s="22"/>
      <c r="I66" s="19"/>
    </row>
    <row r="67" spans="5:12" ht="13">
      <c r="E67" s="22"/>
      <c r="G67" s="22"/>
      <c r="I67" s="19"/>
    </row>
    <row r="68" spans="5:12" ht="13">
      <c r="E68" s="22"/>
      <c r="G68" s="22"/>
      <c r="I68" s="19"/>
    </row>
    <row r="69" spans="5:12" ht="13">
      <c r="E69" s="22"/>
      <c r="G69" s="22"/>
      <c r="I69" s="19"/>
    </row>
    <row r="70" spans="5:12" ht="13">
      <c r="E70" s="22"/>
      <c r="G70" s="22"/>
      <c r="I70" s="19"/>
    </row>
    <row r="71" spans="5:12" ht="13">
      <c r="E71" s="22"/>
      <c r="G71" s="22"/>
      <c r="I71" s="19"/>
    </row>
    <row r="72" spans="5:12" ht="13">
      <c r="E72" s="22"/>
      <c r="G72" s="22"/>
      <c r="I72" s="19"/>
    </row>
    <row r="73" spans="5:12" ht="13">
      <c r="E73" s="22"/>
      <c r="G73" s="22"/>
      <c r="I73" s="19"/>
    </row>
    <row r="74" spans="5:12" ht="13">
      <c r="E74" s="22"/>
      <c r="G74" s="22"/>
      <c r="I74" s="19"/>
    </row>
    <row r="75" spans="5:12" ht="13">
      <c r="E75" s="22"/>
      <c r="G75" s="22"/>
      <c r="I75" s="19"/>
    </row>
    <row r="76" spans="5:12" ht="13">
      <c r="E76" s="22"/>
      <c r="G76" s="22"/>
      <c r="I76" s="19"/>
    </row>
    <row r="77" spans="5:12" ht="13">
      <c r="E77" s="22"/>
      <c r="G77" s="22"/>
      <c r="I77" s="19"/>
    </row>
    <row r="78" spans="5:12" ht="13">
      <c r="E78" s="22"/>
      <c r="G78" s="22"/>
      <c r="I78" s="19"/>
      <c r="J78" s="421" t="s">
        <v>15</v>
      </c>
      <c r="K78" s="420"/>
      <c r="L78" s="20" t="s">
        <v>16</v>
      </c>
    </row>
    <row r="79" spans="5:12" ht="13">
      <c r="E79" s="22"/>
      <c r="G79" s="22"/>
      <c r="I79" s="19"/>
      <c r="J79" s="23" t="s">
        <v>18</v>
      </c>
      <c r="K79" s="24" t="s">
        <v>19</v>
      </c>
      <c r="L79" s="25" t="s">
        <v>20</v>
      </c>
    </row>
    <row r="80" spans="5:12" ht="13">
      <c r="E80" s="22"/>
      <c r="G80" s="22"/>
      <c r="I80" s="19"/>
      <c r="J80" s="27" t="s">
        <v>22</v>
      </c>
      <c r="K80" s="28" t="s">
        <v>23</v>
      </c>
      <c r="L80" s="6"/>
    </row>
    <row r="81" spans="5:12" ht="13">
      <c r="E81" s="22"/>
      <c r="G81" s="22"/>
      <c r="I81" s="19"/>
      <c r="J81" s="29" t="s">
        <v>25</v>
      </c>
      <c r="K81" s="30" t="s">
        <v>26</v>
      </c>
      <c r="L81" s="6"/>
    </row>
    <row r="82" spans="5:12" ht="13">
      <c r="E82" s="22"/>
      <c r="G82" s="22"/>
      <c r="I82" s="19"/>
      <c r="J82" s="33" t="s">
        <v>28</v>
      </c>
      <c r="K82" s="34" t="s">
        <v>29</v>
      </c>
      <c r="L82" s="6"/>
    </row>
    <row r="83" spans="5:12" ht="13">
      <c r="E83" s="22"/>
      <c r="G83" s="22"/>
      <c r="I83" s="19"/>
      <c r="J83" s="35" t="s">
        <v>31</v>
      </c>
      <c r="K83" s="36" t="s">
        <v>32</v>
      </c>
      <c r="L83" s="5"/>
    </row>
    <row r="84" spans="5:12" ht="13">
      <c r="E84" s="22"/>
      <c r="G84" s="22"/>
      <c r="I84" s="19"/>
      <c r="J84" s="37" t="s">
        <v>34</v>
      </c>
      <c r="K84" s="38" t="s">
        <v>35</v>
      </c>
      <c r="L84" s="5"/>
    </row>
    <row r="85" spans="5:12" ht="13">
      <c r="E85" s="22"/>
      <c r="G85" s="22"/>
      <c r="I85" s="19"/>
      <c r="J85" s="39" t="s">
        <v>37</v>
      </c>
      <c r="K85" s="40" t="s">
        <v>38</v>
      </c>
    </row>
    <row r="86" spans="5:12" ht="13">
      <c r="E86" s="22"/>
      <c r="G86" s="22"/>
      <c r="I86" s="19"/>
      <c r="J86" s="41" t="s">
        <v>40</v>
      </c>
      <c r="K86" s="42" t="s">
        <v>41</v>
      </c>
    </row>
    <row r="87" spans="5:12" ht="13">
      <c r="E87" s="22"/>
      <c r="G87" s="22"/>
      <c r="I87" s="19"/>
      <c r="J87" s="44" t="s">
        <v>43</v>
      </c>
      <c r="K87" s="45" t="s">
        <v>44</v>
      </c>
    </row>
    <row r="88" spans="5:12" ht="13">
      <c r="E88" s="22"/>
      <c r="G88" s="22"/>
      <c r="I88" s="19"/>
    </row>
    <row r="89" spans="5:12" ht="13">
      <c r="E89" s="22"/>
      <c r="G89" s="22"/>
      <c r="I89" s="19"/>
    </row>
    <row r="90" spans="5:12" ht="13">
      <c r="E90" s="22"/>
      <c r="G90" s="22"/>
      <c r="I90" s="19"/>
    </row>
    <row r="91" spans="5:12" ht="13">
      <c r="E91" s="22"/>
      <c r="G91" s="22"/>
      <c r="I91" s="19"/>
    </row>
    <row r="92" spans="5:12" ht="13">
      <c r="E92" s="22"/>
      <c r="G92" s="22"/>
      <c r="I92" s="19"/>
    </row>
    <row r="93" spans="5:12" ht="13">
      <c r="E93" s="22"/>
      <c r="G93" s="22"/>
      <c r="I93" s="19"/>
    </row>
    <row r="94" spans="5:12" ht="13">
      <c r="E94" s="22"/>
      <c r="G94" s="22"/>
      <c r="I94" s="19"/>
    </row>
    <row r="95" spans="5:12" ht="13">
      <c r="E95" s="22"/>
      <c r="G95" s="22"/>
      <c r="I95" s="19"/>
    </row>
    <row r="96" spans="5:12" ht="13">
      <c r="E96" s="22"/>
      <c r="G96" s="22"/>
      <c r="I96" s="19"/>
    </row>
    <row r="97" spans="5:9" ht="13">
      <c r="E97" s="22"/>
      <c r="G97" s="22"/>
      <c r="I97" s="19"/>
    </row>
    <row r="98" spans="5:9" ht="13">
      <c r="E98" s="22"/>
      <c r="G98" s="22"/>
      <c r="I98" s="19"/>
    </row>
    <row r="99" spans="5:9" ht="13">
      <c r="E99" s="22"/>
      <c r="G99" s="22"/>
      <c r="I99" s="19"/>
    </row>
    <row r="100" spans="5:9" ht="13">
      <c r="E100" s="22"/>
      <c r="G100" s="22"/>
      <c r="I100" s="19"/>
    </row>
  </sheetData>
  <mergeCells count="4">
    <mergeCell ref="C1:G1"/>
    <mergeCell ref="J3:K3"/>
    <mergeCell ref="J42:K42"/>
    <mergeCell ref="J78:K78"/>
  </mergeCells>
  <conditionalFormatting sqref="D3:D100">
    <cfRule type="cellIs" dxfId="17" priority="1" operator="equal">
      <formula>1</formula>
    </cfRule>
  </conditionalFormatting>
  <conditionalFormatting sqref="D3:D100">
    <cfRule type="cellIs" dxfId="16" priority="2" operator="equal">
      <formula>2</formula>
    </cfRule>
  </conditionalFormatting>
  <conditionalFormatting sqref="D3:D100">
    <cfRule type="cellIs" dxfId="15" priority="3" operator="equal">
      <formula>3</formula>
    </cfRule>
  </conditionalFormatting>
  <conditionalFormatting sqref="D3:D100">
    <cfRule type="cellIs" dxfId="14" priority="4" operator="equal">
      <formula>4</formula>
    </cfRule>
  </conditionalFormatting>
  <hyperlinks>
    <hyperlink ref="C1" r:id="rId1" xr:uid="{00000000-0004-0000-0200-000000000000}"/>
    <hyperlink ref="L3" r:id="rId2" location="gid=1936006132" xr:uid="{00000000-0004-0000-0200-000001000000}"/>
    <hyperlink ref="L4" r:id="rId3" xr:uid="{00000000-0004-0000-0200-000002000000}"/>
    <hyperlink ref="L42" r:id="rId4" location="gid=1936006132" xr:uid="{00000000-0004-0000-0200-000003000000}"/>
    <hyperlink ref="L43" r:id="rId5" xr:uid="{00000000-0004-0000-0200-000004000000}"/>
    <hyperlink ref="L78" r:id="rId6" location="gid=1936006132" xr:uid="{00000000-0004-0000-0200-000005000000}"/>
    <hyperlink ref="L79" r:id="rId7" xr:uid="{00000000-0004-0000-0200-000006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outlinePr summaryBelow="0" summaryRight="0"/>
  </sheetPr>
  <dimension ref="A1:E70"/>
  <sheetViews>
    <sheetView topLeftCell="A2" workbookViewId="0"/>
  </sheetViews>
  <sheetFormatPr baseColWidth="10" defaultColWidth="14.5" defaultRowHeight="15.75" customHeight="1" outlineLevelRow="1"/>
  <cols>
    <col min="2" max="2" width="13.1640625" customWidth="1"/>
  </cols>
  <sheetData>
    <row r="1" spans="1:5" ht="16" hidden="1">
      <c r="A1" s="429" t="s">
        <v>253</v>
      </c>
      <c r="B1" s="420"/>
      <c r="C1" s="420"/>
      <c r="D1" s="420"/>
      <c r="E1" s="420"/>
    </row>
    <row r="2" spans="1:5" ht="16">
      <c r="A2" s="430" t="s">
        <v>18</v>
      </c>
      <c r="B2" s="423"/>
      <c r="C2" s="423"/>
      <c r="D2" s="423"/>
      <c r="E2" s="424"/>
    </row>
    <row r="3" spans="1:5" ht="16" outlineLevel="1">
      <c r="A3" s="98"/>
      <c r="B3" s="98" t="s">
        <v>7</v>
      </c>
      <c r="C3" s="99" t="s">
        <v>6</v>
      </c>
      <c r="D3" s="99" t="s">
        <v>254</v>
      </c>
      <c r="E3" s="100" t="s">
        <v>255</v>
      </c>
    </row>
    <row r="4" spans="1:5" ht="16" outlineLevel="1">
      <c r="A4" s="101" t="s">
        <v>256</v>
      </c>
      <c r="B4" s="102">
        <v>44572</v>
      </c>
      <c r="C4" s="103">
        <v>44201</v>
      </c>
      <c r="D4" s="104">
        <v>0.5</v>
      </c>
      <c r="E4" s="104">
        <v>0.95</v>
      </c>
    </row>
    <row r="5" spans="1:5" ht="16" outlineLevel="1">
      <c r="A5" s="101" t="s">
        <v>257</v>
      </c>
      <c r="B5" s="102">
        <v>44580</v>
      </c>
      <c r="C5" s="103">
        <v>44357</v>
      </c>
      <c r="D5" s="105">
        <v>0.5</v>
      </c>
      <c r="E5" s="105">
        <v>0.8</v>
      </c>
    </row>
    <row r="6" spans="1:5" ht="13" outlineLevel="1">
      <c r="A6" s="5"/>
      <c r="B6" s="5"/>
      <c r="C6" s="5"/>
      <c r="D6" s="106" t="s">
        <v>258</v>
      </c>
      <c r="E6" s="107">
        <f>SUMPRODUCT(D4:D5,E4:E5)/SUM(D4:D5)</f>
        <v>0.875</v>
      </c>
    </row>
    <row r="7" spans="1:5" ht="13">
      <c r="A7" s="108"/>
      <c r="B7" s="108"/>
      <c r="C7" s="108"/>
      <c r="D7" s="108"/>
      <c r="E7" s="108"/>
    </row>
    <row r="8" spans="1:5" ht="16">
      <c r="A8" s="431" t="s">
        <v>22</v>
      </c>
      <c r="B8" s="423"/>
      <c r="C8" s="423"/>
      <c r="D8" s="423"/>
      <c r="E8" s="424"/>
    </row>
    <row r="9" spans="1:5" ht="16" outlineLevel="1">
      <c r="A9" s="109"/>
      <c r="B9" s="109" t="s">
        <v>7</v>
      </c>
      <c r="C9" s="110" t="s">
        <v>6</v>
      </c>
      <c r="D9" s="110" t="s">
        <v>254</v>
      </c>
      <c r="E9" s="111" t="s">
        <v>255</v>
      </c>
    </row>
    <row r="10" spans="1:5" ht="16" outlineLevel="1">
      <c r="A10" s="112" t="s">
        <v>256</v>
      </c>
      <c r="B10" s="113">
        <v>44572</v>
      </c>
      <c r="C10" s="114">
        <v>44199</v>
      </c>
      <c r="D10" s="115">
        <v>0.5</v>
      </c>
      <c r="E10" s="115">
        <v>0.8</v>
      </c>
    </row>
    <row r="11" spans="1:5" ht="16" outlineLevel="1">
      <c r="A11" s="112" t="s">
        <v>257</v>
      </c>
      <c r="B11" s="113">
        <v>44580</v>
      </c>
      <c r="C11" s="114">
        <v>44202</v>
      </c>
      <c r="D11" s="115">
        <v>0.5</v>
      </c>
      <c r="E11" s="115">
        <v>0.9</v>
      </c>
    </row>
    <row r="12" spans="1:5" ht="13" outlineLevel="1">
      <c r="D12" s="106" t="s">
        <v>258</v>
      </c>
      <c r="E12" s="107">
        <f>SUMPRODUCT(D10:D11,E10:E11)/SUM(D10:D11)</f>
        <v>0.85000000000000009</v>
      </c>
    </row>
    <row r="13" spans="1:5" ht="13">
      <c r="A13" s="116"/>
      <c r="B13" s="116"/>
      <c r="C13" s="116"/>
      <c r="D13" s="116"/>
      <c r="E13" s="116"/>
    </row>
    <row r="14" spans="1:5" ht="16" collapsed="1">
      <c r="A14" s="432" t="s">
        <v>25</v>
      </c>
      <c r="B14" s="423"/>
      <c r="C14" s="423"/>
      <c r="D14" s="423"/>
      <c r="E14" s="424"/>
    </row>
    <row r="15" spans="1:5" ht="16" hidden="1" outlineLevel="1">
      <c r="A15" s="117"/>
      <c r="B15" s="117" t="s">
        <v>7</v>
      </c>
      <c r="C15" s="118" t="s">
        <v>6</v>
      </c>
      <c r="D15" s="118" t="s">
        <v>254</v>
      </c>
      <c r="E15" s="119" t="s">
        <v>255</v>
      </c>
    </row>
    <row r="16" spans="1:5" ht="16" hidden="1" outlineLevel="1">
      <c r="A16" s="120" t="s">
        <v>256</v>
      </c>
      <c r="B16" s="121">
        <v>44580</v>
      </c>
      <c r="C16" s="122">
        <v>44211</v>
      </c>
      <c r="D16" s="123">
        <v>0.5</v>
      </c>
      <c r="E16" s="123">
        <v>0.8</v>
      </c>
    </row>
    <row r="17" spans="1:5" ht="16" hidden="1" outlineLevel="1">
      <c r="A17" s="120" t="s">
        <v>257</v>
      </c>
      <c r="B17" s="121">
        <v>44594</v>
      </c>
      <c r="C17" s="124" t="s">
        <v>259</v>
      </c>
      <c r="D17" s="123">
        <v>0.5</v>
      </c>
      <c r="E17" s="123">
        <v>0.9</v>
      </c>
    </row>
    <row r="18" spans="1:5" ht="13" hidden="1" outlineLevel="1">
      <c r="D18" s="106" t="s">
        <v>258</v>
      </c>
      <c r="E18" s="107">
        <f>SUMPRODUCT(D16:D17,E16:E17)/SUM(D16:D17)</f>
        <v>0.85000000000000009</v>
      </c>
    </row>
    <row r="19" spans="1:5" ht="13">
      <c r="A19" s="116"/>
      <c r="B19" s="116"/>
      <c r="C19" s="116"/>
      <c r="D19" s="116"/>
      <c r="E19" s="116"/>
    </row>
    <row r="20" spans="1:5" ht="16" collapsed="1">
      <c r="A20" s="433" t="s">
        <v>28</v>
      </c>
      <c r="B20" s="423"/>
      <c r="C20" s="423"/>
      <c r="D20" s="423"/>
      <c r="E20" s="424"/>
    </row>
    <row r="21" spans="1:5" ht="16" hidden="1" outlineLevel="1">
      <c r="A21" s="125"/>
      <c r="B21" s="126" t="s">
        <v>7</v>
      </c>
      <c r="C21" s="127" t="s">
        <v>6</v>
      </c>
      <c r="D21" s="127" t="s">
        <v>254</v>
      </c>
      <c r="E21" s="128" t="s">
        <v>255</v>
      </c>
    </row>
    <row r="22" spans="1:5" ht="16" hidden="1" outlineLevel="1">
      <c r="A22" s="129" t="s">
        <v>256</v>
      </c>
      <c r="B22" s="130"/>
      <c r="C22" s="131">
        <v>44208</v>
      </c>
      <c r="D22" s="132">
        <v>0.5</v>
      </c>
      <c r="E22" s="133"/>
    </row>
    <row r="23" spans="1:5" ht="16" hidden="1" outlineLevel="1">
      <c r="A23" s="129" t="s">
        <v>257</v>
      </c>
      <c r="B23" s="130"/>
      <c r="C23" s="134" t="s">
        <v>260</v>
      </c>
      <c r="D23" s="132">
        <v>0.5</v>
      </c>
      <c r="E23" s="133"/>
    </row>
    <row r="24" spans="1:5" ht="13" hidden="1" outlineLevel="1">
      <c r="D24" s="106" t="s">
        <v>258</v>
      </c>
      <c r="E24" s="107">
        <f>SUMPRODUCT(D22:D23,E22:E23)/SUM(D22:D23)</f>
        <v>0</v>
      </c>
    </row>
    <row r="25" spans="1:5" ht="13">
      <c r="A25" s="116"/>
      <c r="B25" s="116"/>
      <c r="C25" s="116"/>
      <c r="D25" s="116"/>
      <c r="E25" s="116"/>
    </row>
    <row r="26" spans="1:5" ht="16" collapsed="1">
      <c r="A26" s="434" t="s">
        <v>31</v>
      </c>
      <c r="B26" s="423"/>
      <c r="C26" s="423"/>
      <c r="D26" s="423"/>
      <c r="E26" s="424"/>
    </row>
    <row r="27" spans="1:5" ht="16" hidden="1" outlineLevel="1">
      <c r="A27" s="135"/>
      <c r="B27" s="136" t="s">
        <v>7</v>
      </c>
      <c r="C27" s="137" t="s">
        <v>6</v>
      </c>
      <c r="D27" s="137" t="s">
        <v>254</v>
      </c>
      <c r="E27" s="137" t="s">
        <v>255</v>
      </c>
    </row>
    <row r="28" spans="1:5" ht="16" hidden="1" outlineLevel="1">
      <c r="A28" s="138" t="s">
        <v>256</v>
      </c>
      <c r="B28" s="139"/>
      <c r="C28" s="140"/>
      <c r="D28" s="141">
        <v>0.5</v>
      </c>
      <c r="E28" s="142"/>
    </row>
    <row r="29" spans="1:5" ht="16" hidden="1" outlineLevel="1">
      <c r="A29" s="138" t="s">
        <v>257</v>
      </c>
      <c r="B29" s="139"/>
      <c r="C29" s="143"/>
      <c r="D29" s="144">
        <v>0.5</v>
      </c>
      <c r="E29" s="145"/>
    </row>
    <row r="30" spans="1:5" ht="13" hidden="1" outlineLevel="1">
      <c r="A30" s="5"/>
      <c r="B30" s="5"/>
      <c r="C30" s="146"/>
      <c r="D30" s="147" t="s">
        <v>258</v>
      </c>
      <c r="E30" s="148">
        <f>SUMPRODUCT(D28:D29,E28:E29)/SUM(D28:D29)</f>
        <v>0</v>
      </c>
    </row>
    <row r="31" spans="1:5" ht="13">
      <c r="A31" s="116"/>
      <c r="B31" s="116"/>
      <c r="C31" s="116"/>
      <c r="D31" s="116"/>
      <c r="E31" s="116"/>
    </row>
    <row r="32" spans="1:5" ht="16" collapsed="1">
      <c r="A32" s="435" t="s">
        <v>34</v>
      </c>
      <c r="B32" s="423"/>
      <c r="C32" s="423"/>
      <c r="D32" s="423"/>
      <c r="E32" s="424"/>
    </row>
    <row r="33" spans="1:5" ht="16" hidden="1" outlineLevel="1">
      <c r="A33" s="149"/>
      <c r="B33" s="150" t="s">
        <v>7</v>
      </c>
      <c r="C33" s="151" t="s">
        <v>6</v>
      </c>
      <c r="D33" s="151" t="s">
        <v>254</v>
      </c>
      <c r="E33" s="151" t="s">
        <v>255</v>
      </c>
    </row>
    <row r="34" spans="1:5" ht="16" hidden="1" outlineLevel="1">
      <c r="A34" s="152" t="s">
        <v>256</v>
      </c>
      <c r="B34" s="153"/>
      <c r="C34" s="154"/>
      <c r="D34" s="155">
        <v>0.5</v>
      </c>
      <c r="E34" s="156"/>
    </row>
    <row r="35" spans="1:5" ht="16" hidden="1" outlineLevel="1">
      <c r="A35" s="152" t="s">
        <v>257</v>
      </c>
      <c r="B35" s="153"/>
      <c r="C35" s="157"/>
      <c r="D35" s="158">
        <v>0.5</v>
      </c>
      <c r="E35" s="159"/>
    </row>
    <row r="36" spans="1:5" ht="13" hidden="1" outlineLevel="1">
      <c r="A36" s="5"/>
      <c r="B36" s="5"/>
      <c r="C36" s="146"/>
      <c r="D36" s="147" t="s">
        <v>258</v>
      </c>
      <c r="E36" s="148">
        <f>SUMPRODUCT(D34:D35,E34:E35)/SUM(D34:D35)</f>
        <v>0</v>
      </c>
    </row>
    <row r="37" spans="1:5" ht="13">
      <c r="A37" s="116"/>
      <c r="B37" s="116"/>
      <c r="C37" s="116"/>
      <c r="D37" s="116"/>
      <c r="E37" s="116"/>
    </row>
    <row r="38" spans="1:5" ht="16" collapsed="1">
      <c r="A38" s="422" t="s">
        <v>37</v>
      </c>
      <c r="B38" s="423"/>
      <c r="C38" s="423"/>
      <c r="D38" s="423"/>
      <c r="E38" s="424"/>
    </row>
    <row r="39" spans="1:5" ht="16" hidden="1" outlineLevel="1">
      <c r="A39" s="160"/>
      <c r="B39" s="160" t="s">
        <v>7</v>
      </c>
      <c r="C39" s="161" t="s">
        <v>6</v>
      </c>
      <c r="D39" s="161" t="s">
        <v>254</v>
      </c>
      <c r="E39" s="162" t="s">
        <v>255</v>
      </c>
    </row>
    <row r="40" spans="1:5" ht="16" hidden="1" outlineLevel="1">
      <c r="A40" s="163" t="s">
        <v>256</v>
      </c>
      <c r="B40" s="164"/>
      <c r="C40" s="165">
        <v>44208</v>
      </c>
      <c r="D40" s="166">
        <v>0.5</v>
      </c>
      <c r="E40" s="166">
        <v>1</v>
      </c>
    </row>
    <row r="41" spans="1:5" ht="16" hidden="1" outlineLevel="1">
      <c r="A41" s="163" t="s">
        <v>257</v>
      </c>
      <c r="B41" s="164"/>
      <c r="C41" s="167" t="s">
        <v>260</v>
      </c>
      <c r="D41" s="166">
        <v>0.5</v>
      </c>
      <c r="E41" s="166">
        <v>0.5</v>
      </c>
    </row>
    <row r="42" spans="1:5" ht="13" hidden="1" outlineLevel="1">
      <c r="D42" s="106" t="s">
        <v>258</v>
      </c>
      <c r="E42" s="107">
        <f>SUMPRODUCT(D40:D41,E40:E41)/SUM(D40:D41)</f>
        <v>0.75</v>
      </c>
    </row>
    <row r="43" spans="1:5" ht="13">
      <c r="A43" s="116"/>
      <c r="B43" s="116"/>
      <c r="C43" s="116"/>
      <c r="D43" s="116"/>
      <c r="E43" s="116"/>
    </row>
    <row r="44" spans="1:5" ht="16" collapsed="1">
      <c r="A44" s="425" t="s">
        <v>40</v>
      </c>
      <c r="B44" s="423"/>
      <c r="C44" s="423"/>
      <c r="D44" s="423"/>
      <c r="E44" s="424"/>
    </row>
    <row r="45" spans="1:5" ht="16" hidden="1" outlineLevel="1">
      <c r="A45" s="42"/>
      <c r="B45" s="168" t="s">
        <v>7</v>
      </c>
      <c r="C45" s="169" t="s">
        <v>6</v>
      </c>
      <c r="D45" s="169" t="s">
        <v>254</v>
      </c>
      <c r="E45" s="170" t="s">
        <v>255</v>
      </c>
    </row>
    <row r="46" spans="1:5" ht="16" hidden="1" outlineLevel="1">
      <c r="A46" s="171" t="s">
        <v>256</v>
      </c>
      <c r="B46" s="172"/>
      <c r="C46" s="173"/>
      <c r="D46" s="174">
        <v>0.5</v>
      </c>
      <c r="E46" s="174">
        <v>1</v>
      </c>
    </row>
    <row r="47" spans="1:5" ht="16" hidden="1" outlineLevel="1">
      <c r="A47" s="171" t="s">
        <v>257</v>
      </c>
      <c r="B47" s="172"/>
      <c r="C47" s="175"/>
      <c r="D47" s="174">
        <v>0.5</v>
      </c>
      <c r="E47" s="174">
        <v>0.5</v>
      </c>
    </row>
    <row r="48" spans="1:5" ht="13" hidden="1" outlineLevel="1">
      <c r="D48" s="106" t="s">
        <v>258</v>
      </c>
      <c r="E48" s="107">
        <f>SUMPRODUCT(D46:D47,E46:E47)/SUM(D46:D47)</f>
        <v>0.75</v>
      </c>
    </row>
    <row r="49" spans="1:5" ht="13">
      <c r="A49" s="116"/>
      <c r="B49" s="116"/>
      <c r="C49" s="116"/>
      <c r="D49" s="116"/>
      <c r="E49" s="116"/>
    </row>
    <row r="50" spans="1:5" ht="16" collapsed="1">
      <c r="A50" s="426" t="s">
        <v>43</v>
      </c>
      <c r="B50" s="423"/>
      <c r="C50" s="423"/>
      <c r="D50" s="423"/>
      <c r="E50" s="424"/>
    </row>
    <row r="51" spans="1:5" ht="16" hidden="1" outlineLevel="1">
      <c r="A51" s="176"/>
      <c r="B51" s="176" t="s">
        <v>7</v>
      </c>
      <c r="C51" s="177" t="s">
        <v>6</v>
      </c>
      <c r="D51" s="177" t="s">
        <v>254</v>
      </c>
      <c r="E51" s="178" t="s">
        <v>255</v>
      </c>
    </row>
    <row r="52" spans="1:5" ht="16" hidden="1" outlineLevel="1">
      <c r="A52" s="179" t="s">
        <v>261</v>
      </c>
      <c r="B52" s="180">
        <v>44617</v>
      </c>
      <c r="C52" s="181">
        <v>44208</v>
      </c>
      <c r="D52" s="182">
        <v>0.2</v>
      </c>
      <c r="E52" s="182">
        <v>0.9</v>
      </c>
    </row>
    <row r="53" spans="1:5" ht="16" hidden="1" outlineLevel="1">
      <c r="A53" s="183" t="s">
        <v>262</v>
      </c>
      <c r="B53" s="180">
        <v>44677</v>
      </c>
      <c r="C53" s="181"/>
      <c r="D53" s="182">
        <v>0.2</v>
      </c>
      <c r="E53" s="182">
        <v>0.9</v>
      </c>
    </row>
    <row r="54" spans="1:5" ht="16" hidden="1" outlineLevel="1">
      <c r="A54" s="179" t="s">
        <v>263</v>
      </c>
      <c r="B54" s="180">
        <v>44678</v>
      </c>
      <c r="C54" s="181"/>
      <c r="D54" s="182">
        <v>0.25</v>
      </c>
      <c r="E54" s="182">
        <v>0.9</v>
      </c>
    </row>
    <row r="55" spans="1:5" ht="16" hidden="1" outlineLevel="1">
      <c r="A55" s="179" t="s">
        <v>264</v>
      </c>
      <c r="B55" s="180"/>
      <c r="C55" s="181"/>
      <c r="D55" s="182">
        <v>0.25</v>
      </c>
      <c r="E55" s="182">
        <v>1</v>
      </c>
    </row>
    <row r="56" spans="1:5" ht="16" hidden="1" outlineLevel="1">
      <c r="A56" s="179" t="s">
        <v>265</v>
      </c>
      <c r="B56" s="180"/>
      <c r="C56" s="184"/>
      <c r="D56" s="182">
        <v>0.1</v>
      </c>
      <c r="E56" s="182">
        <v>0.5</v>
      </c>
    </row>
    <row r="57" spans="1:5" ht="13" hidden="1" outlineLevel="1">
      <c r="D57" s="106" t="s">
        <v>258</v>
      </c>
      <c r="E57" s="107">
        <f>SUMPRODUCT(D52:D56,E52:E56)/SUM(D52:D56)</f>
        <v>0.88500000000000012</v>
      </c>
    </row>
    <row r="58" spans="1:5" ht="13">
      <c r="A58" s="116"/>
      <c r="B58" s="116"/>
      <c r="C58" s="116"/>
      <c r="D58" s="116"/>
      <c r="E58" s="116"/>
    </row>
    <row r="59" spans="1:5" ht="16" collapsed="1">
      <c r="A59" s="427" t="s">
        <v>32</v>
      </c>
      <c r="B59" s="423"/>
      <c r="C59" s="423"/>
      <c r="D59" s="423"/>
      <c r="E59" s="424"/>
    </row>
    <row r="60" spans="1:5" ht="16" hidden="1" outlineLevel="1">
      <c r="A60" s="35"/>
      <c r="B60" s="185" t="s">
        <v>7</v>
      </c>
      <c r="C60" s="186" t="s">
        <v>6</v>
      </c>
      <c r="D60" s="186" t="s">
        <v>254</v>
      </c>
      <c r="E60" s="187" t="s">
        <v>255</v>
      </c>
    </row>
    <row r="61" spans="1:5" ht="16" hidden="1" outlineLevel="1">
      <c r="A61" s="188" t="s">
        <v>256</v>
      </c>
      <c r="B61" s="189"/>
      <c r="C61" s="190"/>
      <c r="D61" s="191">
        <v>0.56999999999999995</v>
      </c>
      <c r="E61" s="191">
        <v>1</v>
      </c>
    </row>
    <row r="62" spans="1:5" ht="16" hidden="1" outlineLevel="1">
      <c r="A62" s="188" t="s">
        <v>257</v>
      </c>
      <c r="B62" s="189"/>
      <c r="C62" s="192"/>
      <c r="D62" s="191">
        <v>0.43</v>
      </c>
      <c r="E62" s="191">
        <v>0.5</v>
      </c>
    </row>
    <row r="63" spans="1:5" ht="13" hidden="1" outlineLevel="1">
      <c r="D63" s="106" t="s">
        <v>258</v>
      </c>
      <c r="E63" s="107">
        <f>SUMPRODUCT(D61:D62,E61:E62)/SUM(D61:D62)</f>
        <v>0.78499999999999992</v>
      </c>
    </row>
    <row r="64" spans="1:5" ht="13">
      <c r="A64" s="116"/>
      <c r="B64" s="116"/>
      <c r="C64" s="116"/>
      <c r="D64" s="116"/>
      <c r="E64" s="116"/>
    </row>
    <row r="65" spans="1:5" ht="16" collapsed="1">
      <c r="A65" s="428" t="s">
        <v>35</v>
      </c>
      <c r="B65" s="423"/>
      <c r="C65" s="423"/>
      <c r="D65" s="423"/>
      <c r="E65" s="424"/>
    </row>
    <row r="66" spans="1:5" ht="16" hidden="1" outlineLevel="1">
      <c r="A66" s="41"/>
      <c r="B66" s="193" t="s">
        <v>7</v>
      </c>
      <c r="C66" s="194" t="s">
        <v>6</v>
      </c>
      <c r="D66" s="194" t="s">
        <v>254</v>
      </c>
      <c r="E66" s="195" t="s">
        <v>255</v>
      </c>
    </row>
    <row r="67" spans="1:5" ht="16" hidden="1" outlineLevel="1">
      <c r="A67" s="196" t="s">
        <v>256</v>
      </c>
      <c r="B67" s="197"/>
      <c r="C67" s="198"/>
      <c r="D67" s="199">
        <v>0.5</v>
      </c>
      <c r="E67" s="199">
        <v>1</v>
      </c>
    </row>
    <row r="68" spans="1:5" ht="16" hidden="1" outlineLevel="1">
      <c r="A68" s="196" t="s">
        <v>257</v>
      </c>
      <c r="B68" s="197"/>
      <c r="C68" s="200"/>
      <c r="D68" s="199">
        <v>0.5</v>
      </c>
      <c r="E68" s="199">
        <v>0.5</v>
      </c>
    </row>
    <row r="69" spans="1:5" ht="13" hidden="1" outlineLevel="1">
      <c r="D69" s="106" t="s">
        <v>258</v>
      </c>
      <c r="E69" s="107">
        <f>SUMPRODUCT(D67:D68,E67:E68)/SUM(D67:D68)</f>
        <v>0.75</v>
      </c>
    </row>
    <row r="70" spans="1:5" ht="13">
      <c r="A70" s="116"/>
      <c r="B70" s="116"/>
      <c r="C70" s="116"/>
      <c r="D70" s="116"/>
      <c r="E70" s="116"/>
    </row>
  </sheetData>
  <mergeCells count="12">
    <mergeCell ref="A26:E26"/>
    <mergeCell ref="A32:E32"/>
    <mergeCell ref="A1:E1"/>
    <mergeCell ref="A2:E2"/>
    <mergeCell ref="A8:E8"/>
    <mergeCell ref="A14:E14"/>
    <mergeCell ref="A20:E20"/>
    <mergeCell ref="A38:E38"/>
    <mergeCell ref="A44:E44"/>
    <mergeCell ref="A50:E50"/>
    <mergeCell ref="A59:E59"/>
    <mergeCell ref="A65:E65"/>
  </mergeCells>
  <hyperlinks>
    <hyperlink ref="A1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00FF"/>
    <outlinePr summaryBelow="0" summaryRight="0"/>
  </sheetPr>
  <dimension ref="A1:F115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outlineLevelRow="1"/>
  <cols>
    <col min="1" max="1" width="40" customWidth="1"/>
    <col min="2" max="2" width="7.5" customWidth="1"/>
    <col min="5" max="5" width="12.1640625" customWidth="1"/>
    <col min="6" max="6" width="8.1640625" customWidth="1"/>
  </cols>
  <sheetData>
    <row r="1" spans="1:6" ht="13">
      <c r="A1" s="201" t="s">
        <v>266</v>
      </c>
      <c r="B1" s="202" t="s">
        <v>267</v>
      </c>
      <c r="C1" s="203" t="s">
        <v>268</v>
      </c>
      <c r="D1" s="204" t="s">
        <v>269</v>
      </c>
      <c r="E1" s="205" t="s">
        <v>270</v>
      </c>
      <c r="F1" s="206" t="s">
        <v>271</v>
      </c>
    </row>
    <row r="2" spans="1:6" ht="13" collapsed="1">
      <c r="A2" s="207" t="s">
        <v>272</v>
      </c>
      <c r="B2" s="208">
        <v>8</v>
      </c>
      <c r="C2" s="209">
        <f>SUM(C3:C10)</f>
        <v>317</v>
      </c>
      <c r="D2" s="18" t="b">
        <v>0</v>
      </c>
      <c r="E2" s="210">
        <v>1</v>
      </c>
      <c r="F2" s="211">
        <v>0</v>
      </c>
    </row>
    <row r="3" spans="1:6" ht="13" hidden="1" outlineLevel="1">
      <c r="A3" s="207" t="s">
        <v>273</v>
      </c>
      <c r="B3" s="208"/>
      <c r="C3" s="212">
        <v>40</v>
      </c>
      <c r="D3" s="18" t="b">
        <v>0</v>
      </c>
      <c r="E3" s="213"/>
      <c r="F3" s="214">
        <v>0</v>
      </c>
    </row>
    <row r="4" spans="1:6" ht="13" hidden="1" outlineLevel="1">
      <c r="A4" s="207" t="s">
        <v>274</v>
      </c>
      <c r="B4" s="208"/>
      <c r="C4" s="212">
        <v>40</v>
      </c>
      <c r="D4" s="18" t="b">
        <v>0</v>
      </c>
      <c r="E4" s="213"/>
      <c r="F4" s="214">
        <v>0</v>
      </c>
    </row>
    <row r="5" spans="1:6" ht="13" hidden="1" outlineLevel="1">
      <c r="A5" s="207" t="s">
        <v>275</v>
      </c>
      <c r="B5" s="208"/>
      <c r="C5" s="212">
        <v>40</v>
      </c>
      <c r="D5" s="18" t="b">
        <v>0</v>
      </c>
      <c r="E5" s="213"/>
      <c r="F5" s="214">
        <v>0</v>
      </c>
    </row>
    <row r="6" spans="1:6" ht="13" hidden="1" outlineLevel="1">
      <c r="A6" s="207" t="s">
        <v>276</v>
      </c>
      <c r="B6" s="208"/>
      <c r="C6" s="212">
        <v>40</v>
      </c>
      <c r="D6" s="18" t="b">
        <v>0</v>
      </c>
      <c r="E6" s="213"/>
      <c r="F6" s="214">
        <v>0</v>
      </c>
    </row>
    <row r="7" spans="1:6" ht="13" hidden="1" outlineLevel="1">
      <c r="A7" s="207" t="s">
        <v>277</v>
      </c>
      <c r="B7" s="208"/>
      <c r="C7" s="212">
        <v>40</v>
      </c>
      <c r="D7" s="18" t="b">
        <v>0</v>
      </c>
      <c r="E7" s="213"/>
      <c r="F7" s="214">
        <v>0</v>
      </c>
    </row>
    <row r="8" spans="1:6" ht="13" hidden="1" outlineLevel="1">
      <c r="A8" s="207" t="s">
        <v>278</v>
      </c>
      <c r="B8" s="208"/>
      <c r="C8" s="212">
        <v>40</v>
      </c>
      <c r="D8" s="18" t="b">
        <v>0</v>
      </c>
      <c r="E8" s="213"/>
      <c r="F8" s="214">
        <v>0</v>
      </c>
    </row>
    <row r="9" spans="1:6" ht="13" hidden="1" outlineLevel="1">
      <c r="A9" s="207" t="s">
        <v>279</v>
      </c>
      <c r="B9" s="208"/>
      <c r="C9" s="212">
        <v>40</v>
      </c>
      <c r="D9" s="18" t="b">
        <v>0</v>
      </c>
      <c r="E9" s="213"/>
      <c r="F9" s="214">
        <v>0</v>
      </c>
    </row>
    <row r="10" spans="1:6" ht="13" hidden="1" outlineLevel="1">
      <c r="A10" s="207" t="s">
        <v>280</v>
      </c>
      <c r="B10" s="208"/>
      <c r="C10" s="212">
        <v>37</v>
      </c>
      <c r="D10" s="18" t="b">
        <v>0</v>
      </c>
      <c r="E10" s="213"/>
      <c r="F10" s="214">
        <v>0</v>
      </c>
    </row>
    <row r="11" spans="1:6" ht="13" collapsed="1">
      <c r="A11" s="215" t="s">
        <v>281</v>
      </c>
      <c r="B11" s="208">
        <v>8</v>
      </c>
      <c r="C11" s="209">
        <f>SUM(C12:C19)</f>
        <v>316</v>
      </c>
      <c r="D11" s="18" t="b">
        <v>0</v>
      </c>
      <c r="E11" s="210">
        <v>2</v>
      </c>
      <c r="F11" s="211">
        <v>0</v>
      </c>
    </row>
    <row r="12" spans="1:6" ht="13" hidden="1" outlineLevel="1">
      <c r="A12" s="207" t="s">
        <v>282</v>
      </c>
      <c r="B12" s="208"/>
      <c r="C12" s="212">
        <v>40</v>
      </c>
      <c r="D12" s="18" t="b">
        <v>0</v>
      </c>
      <c r="E12" s="213"/>
      <c r="F12" s="211">
        <v>0</v>
      </c>
    </row>
    <row r="13" spans="1:6" ht="13" hidden="1" outlineLevel="1">
      <c r="A13" s="207" t="s">
        <v>283</v>
      </c>
      <c r="B13" s="208"/>
      <c r="C13" s="212">
        <v>40</v>
      </c>
      <c r="D13" s="18" t="b">
        <v>0</v>
      </c>
      <c r="E13" s="213"/>
      <c r="F13" s="211">
        <v>0</v>
      </c>
    </row>
    <row r="14" spans="1:6" ht="13" hidden="1" outlineLevel="1">
      <c r="A14" s="207" t="s">
        <v>284</v>
      </c>
      <c r="B14" s="208"/>
      <c r="C14" s="212">
        <v>40</v>
      </c>
      <c r="D14" s="18" t="b">
        <v>0</v>
      </c>
      <c r="E14" s="213"/>
      <c r="F14" s="211">
        <v>0</v>
      </c>
    </row>
    <row r="15" spans="1:6" ht="13" hidden="1" outlineLevel="1">
      <c r="A15" s="207" t="s">
        <v>285</v>
      </c>
      <c r="B15" s="208"/>
      <c r="C15" s="212">
        <v>40</v>
      </c>
      <c r="D15" s="18" t="b">
        <v>0</v>
      </c>
      <c r="E15" s="213"/>
      <c r="F15" s="211">
        <v>0</v>
      </c>
    </row>
    <row r="16" spans="1:6" ht="13" hidden="1" outlineLevel="1">
      <c r="A16" s="207" t="s">
        <v>286</v>
      </c>
      <c r="B16" s="208"/>
      <c r="C16" s="212">
        <v>40</v>
      </c>
      <c r="D16" s="18" t="b">
        <v>0</v>
      </c>
      <c r="E16" s="213"/>
      <c r="F16" s="211">
        <v>0</v>
      </c>
    </row>
    <row r="17" spans="1:6" ht="13" hidden="1" outlineLevel="1">
      <c r="A17" s="207" t="s">
        <v>287</v>
      </c>
      <c r="B17" s="208"/>
      <c r="C17" s="212">
        <v>40</v>
      </c>
      <c r="D17" s="18" t="b">
        <v>0</v>
      </c>
      <c r="E17" s="213"/>
      <c r="F17" s="211">
        <v>0</v>
      </c>
    </row>
    <row r="18" spans="1:6" ht="13" hidden="1" outlineLevel="1">
      <c r="A18" s="207" t="s">
        <v>288</v>
      </c>
      <c r="B18" s="208"/>
      <c r="C18" s="212">
        <v>40</v>
      </c>
      <c r="D18" s="18" t="b">
        <v>0</v>
      </c>
      <c r="E18" s="213"/>
      <c r="F18" s="211">
        <v>0</v>
      </c>
    </row>
    <row r="19" spans="1:6" ht="13" hidden="1" outlineLevel="1">
      <c r="A19" s="207" t="s">
        <v>289</v>
      </c>
      <c r="B19" s="208"/>
      <c r="C19" s="212">
        <v>36</v>
      </c>
      <c r="D19" s="18" t="b">
        <v>0</v>
      </c>
      <c r="E19" s="213"/>
      <c r="F19" s="211">
        <v>0</v>
      </c>
    </row>
    <row r="20" spans="1:6" ht="13" collapsed="1">
      <c r="A20" s="207" t="s">
        <v>290</v>
      </c>
      <c r="B20" s="208">
        <v>6</v>
      </c>
      <c r="C20" s="209">
        <f>SUM(C21:C26)</f>
        <v>223</v>
      </c>
      <c r="D20" s="18" t="b">
        <v>0</v>
      </c>
      <c r="E20" s="210">
        <v>3</v>
      </c>
      <c r="F20" s="211">
        <v>0</v>
      </c>
    </row>
    <row r="21" spans="1:6" ht="13" hidden="1" outlineLevel="1">
      <c r="A21" s="207" t="s">
        <v>291</v>
      </c>
      <c r="B21" s="209"/>
      <c r="C21" s="208">
        <v>40</v>
      </c>
      <c r="D21" s="18" t="b">
        <v>0</v>
      </c>
      <c r="E21" s="213"/>
      <c r="F21" s="211">
        <v>0</v>
      </c>
    </row>
    <row r="22" spans="1:6" ht="13" hidden="1" outlineLevel="1">
      <c r="A22" s="207" t="s">
        <v>292</v>
      </c>
      <c r="B22" s="209"/>
      <c r="C22" s="208">
        <v>40</v>
      </c>
      <c r="D22" s="18" t="b">
        <v>0</v>
      </c>
      <c r="E22" s="213"/>
      <c r="F22" s="211">
        <v>0</v>
      </c>
    </row>
    <row r="23" spans="1:6" ht="13" hidden="1" outlineLevel="1">
      <c r="A23" s="207" t="s">
        <v>293</v>
      </c>
      <c r="B23" s="209"/>
      <c r="C23" s="208">
        <v>40</v>
      </c>
      <c r="D23" s="18" t="b">
        <v>0</v>
      </c>
      <c r="E23" s="213"/>
      <c r="F23" s="211">
        <v>0</v>
      </c>
    </row>
    <row r="24" spans="1:6" ht="13" hidden="1" outlineLevel="1">
      <c r="A24" s="207" t="s">
        <v>294</v>
      </c>
      <c r="B24" s="209"/>
      <c r="C24" s="208">
        <v>40</v>
      </c>
      <c r="D24" s="18" t="b">
        <v>0</v>
      </c>
      <c r="E24" s="213"/>
      <c r="F24" s="211">
        <v>0</v>
      </c>
    </row>
    <row r="25" spans="1:6" ht="13" hidden="1" outlineLevel="1">
      <c r="A25" s="207" t="s">
        <v>295</v>
      </c>
      <c r="B25" s="209"/>
      <c r="C25" s="208">
        <v>40</v>
      </c>
      <c r="D25" s="18" t="b">
        <v>0</v>
      </c>
      <c r="E25" s="213"/>
      <c r="F25" s="211">
        <v>0</v>
      </c>
    </row>
    <row r="26" spans="1:6" ht="13" hidden="1" outlineLevel="1">
      <c r="A26" s="207" t="s">
        <v>296</v>
      </c>
      <c r="B26" s="209"/>
      <c r="C26" s="208">
        <v>23</v>
      </c>
      <c r="D26" s="18" t="b">
        <v>0</v>
      </c>
      <c r="E26" s="213"/>
      <c r="F26" s="211">
        <v>0</v>
      </c>
    </row>
    <row r="27" spans="1:6" ht="13" collapsed="1">
      <c r="A27" s="207" t="s">
        <v>297</v>
      </c>
      <c r="B27" s="208">
        <v>7</v>
      </c>
      <c r="C27" s="209">
        <f>SUM(C28:C34)</f>
        <v>256</v>
      </c>
      <c r="D27" s="18" t="b">
        <v>0</v>
      </c>
      <c r="E27" s="210">
        <v>4</v>
      </c>
      <c r="F27" s="211">
        <v>0</v>
      </c>
    </row>
    <row r="28" spans="1:6" ht="13" hidden="1" outlineLevel="1">
      <c r="A28" s="207" t="s">
        <v>298</v>
      </c>
      <c r="B28" s="216"/>
      <c r="C28" s="208">
        <v>40</v>
      </c>
      <c r="D28" s="18" t="b">
        <v>0</v>
      </c>
      <c r="E28" s="213"/>
      <c r="F28" s="211">
        <v>0</v>
      </c>
    </row>
    <row r="29" spans="1:6" ht="13" hidden="1" outlineLevel="1">
      <c r="A29" s="207" t="s">
        <v>299</v>
      </c>
      <c r="B29" s="216"/>
      <c r="C29" s="208">
        <v>40</v>
      </c>
      <c r="D29" s="18" t="b">
        <v>0</v>
      </c>
      <c r="E29" s="213"/>
      <c r="F29" s="211">
        <v>0</v>
      </c>
    </row>
    <row r="30" spans="1:6" ht="13" hidden="1" outlineLevel="1">
      <c r="A30" s="207" t="s">
        <v>300</v>
      </c>
      <c r="B30" s="216"/>
      <c r="C30" s="208">
        <v>40</v>
      </c>
      <c r="D30" s="18" t="b">
        <v>0</v>
      </c>
      <c r="E30" s="213"/>
      <c r="F30" s="211">
        <v>0</v>
      </c>
    </row>
    <row r="31" spans="1:6" ht="13" hidden="1" outlineLevel="1">
      <c r="A31" s="207" t="s">
        <v>301</v>
      </c>
      <c r="B31" s="216"/>
      <c r="C31" s="208">
        <v>40</v>
      </c>
      <c r="D31" s="18" t="b">
        <v>0</v>
      </c>
      <c r="E31" s="213"/>
      <c r="F31" s="211">
        <v>0</v>
      </c>
    </row>
    <row r="32" spans="1:6" ht="13" hidden="1" outlineLevel="1">
      <c r="A32" s="207" t="s">
        <v>302</v>
      </c>
      <c r="B32" s="216"/>
      <c r="C32" s="208">
        <v>40</v>
      </c>
      <c r="D32" s="18" t="b">
        <v>0</v>
      </c>
      <c r="E32" s="213"/>
      <c r="F32" s="211">
        <v>0</v>
      </c>
    </row>
    <row r="33" spans="1:6" ht="13" hidden="1" outlineLevel="1">
      <c r="A33" s="207" t="s">
        <v>303</v>
      </c>
      <c r="B33" s="216"/>
      <c r="C33" s="208">
        <v>40</v>
      </c>
      <c r="D33" s="18" t="b">
        <v>0</v>
      </c>
      <c r="E33" s="213"/>
      <c r="F33" s="211">
        <v>0</v>
      </c>
    </row>
    <row r="34" spans="1:6" ht="13" hidden="1" outlineLevel="1">
      <c r="A34" s="207" t="s">
        <v>304</v>
      </c>
      <c r="B34" s="216"/>
      <c r="C34" s="212">
        <v>16</v>
      </c>
      <c r="D34" s="18" t="b">
        <v>0</v>
      </c>
      <c r="E34" s="213"/>
      <c r="F34" s="211">
        <v>0</v>
      </c>
    </row>
    <row r="35" spans="1:6" ht="13" collapsed="1">
      <c r="A35" s="207" t="s">
        <v>305</v>
      </c>
      <c r="B35" s="208">
        <v>5</v>
      </c>
      <c r="C35" s="209">
        <f>SUM(C36:C40)</f>
        <v>195</v>
      </c>
      <c r="D35" s="18" t="b">
        <v>0</v>
      </c>
      <c r="E35" s="210"/>
      <c r="F35" s="211">
        <v>0</v>
      </c>
    </row>
    <row r="36" spans="1:6" ht="13" hidden="1" outlineLevel="1">
      <c r="A36" s="207" t="s">
        <v>306</v>
      </c>
      <c r="B36" s="216"/>
      <c r="C36" s="212">
        <v>40</v>
      </c>
      <c r="D36" s="18" t="b">
        <v>0</v>
      </c>
      <c r="E36" s="213"/>
      <c r="F36" s="211">
        <v>0</v>
      </c>
    </row>
    <row r="37" spans="1:6" ht="13" hidden="1" outlineLevel="1">
      <c r="A37" s="207" t="s">
        <v>307</v>
      </c>
      <c r="B37" s="216"/>
      <c r="C37" s="212">
        <v>40</v>
      </c>
      <c r="D37" s="18" t="b">
        <v>0</v>
      </c>
      <c r="E37" s="213"/>
      <c r="F37" s="211">
        <v>0</v>
      </c>
    </row>
    <row r="38" spans="1:6" ht="13" hidden="1" outlineLevel="1">
      <c r="A38" s="207" t="s">
        <v>308</v>
      </c>
      <c r="B38" s="216"/>
      <c r="C38" s="212">
        <v>40</v>
      </c>
      <c r="D38" s="18" t="b">
        <v>0</v>
      </c>
      <c r="E38" s="213"/>
      <c r="F38" s="211">
        <v>0</v>
      </c>
    </row>
    <row r="39" spans="1:6" ht="13" hidden="1" outlineLevel="1">
      <c r="A39" s="207" t="s">
        <v>309</v>
      </c>
      <c r="B39" s="216"/>
      <c r="C39" s="212">
        <v>40</v>
      </c>
      <c r="D39" s="18" t="b">
        <v>0</v>
      </c>
      <c r="E39" s="213"/>
      <c r="F39" s="211">
        <v>0</v>
      </c>
    </row>
    <row r="40" spans="1:6" ht="13" hidden="1" outlineLevel="1">
      <c r="A40" s="207" t="s">
        <v>310</v>
      </c>
      <c r="B40" s="216"/>
      <c r="C40" s="212">
        <v>35</v>
      </c>
      <c r="D40" s="18" t="b">
        <v>0</v>
      </c>
      <c r="E40" s="213"/>
      <c r="F40" s="211">
        <v>0</v>
      </c>
    </row>
    <row r="41" spans="1:6" ht="13" collapsed="1">
      <c r="A41" s="207" t="s">
        <v>311</v>
      </c>
      <c r="B41" s="208">
        <v>4</v>
      </c>
      <c r="C41" s="209">
        <f>SUM(C42:C45)</f>
        <v>153</v>
      </c>
      <c r="D41" s="18" t="b">
        <v>0</v>
      </c>
      <c r="E41" s="210"/>
      <c r="F41" s="211">
        <v>0</v>
      </c>
    </row>
    <row r="42" spans="1:6" ht="13" hidden="1" outlineLevel="1">
      <c r="A42" s="207" t="s">
        <v>312</v>
      </c>
      <c r="B42" s="216"/>
      <c r="C42" s="212">
        <v>40</v>
      </c>
      <c r="D42" s="18" t="b">
        <v>0</v>
      </c>
      <c r="E42" s="213"/>
      <c r="F42" s="211">
        <v>0</v>
      </c>
    </row>
    <row r="43" spans="1:6" ht="13" hidden="1" outlineLevel="1">
      <c r="A43" s="207" t="s">
        <v>313</v>
      </c>
      <c r="B43" s="216"/>
      <c r="C43" s="212">
        <v>40</v>
      </c>
      <c r="D43" s="18" t="b">
        <v>0</v>
      </c>
      <c r="E43" s="213"/>
      <c r="F43" s="211">
        <v>0</v>
      </c>
    </row>
    <row r="44" spans="1:6" ht="13" hidden="1" outlineLevel="1">
      <c r="A44" s="207" t="s">
        <v>314</v>
      </c>
      <c r="B44" s="216"/>
      <c r="C44" s="212">
        <v>40</v>
      </c>
      <c r="D44" s="18" t="b">
        <v>0</v>
      </c>
      <c r="E44" s="213"/>
      <c r="F44" s="211">
        <v>0</v>
      </c>
    </row>
    <row r="45" spans="1:6" ht="13" hidden="1" outlineLevel="1">
      <c r="A45" s="207" t="s">
        <v>315</v>
      </c>
      <c r="B45" s="216"/>
      <c r="C45" s="212">
        <v>33</v>
      </c>
      <c r="D45" s="18" t="b">
        <v>0</v>
      </c>
      <c r="E45" s="213"/>
      <c r="F45" s="211">
        <v>0</v>
      </c>
    </row>
    <row r="46" spans="1:6" ht="13" collapsed="1">
      <c r="A46" s="207" t="s">
        <v>316</v>
      </c>
      <c r="B46" s="208">
        <v>4</v>
      </c>
      <c r="C46" s="209">
        <f>SUM(C47:C50)</f>
        <v>145</v>
      </c>
      <c r="D46" s="18" t="b">
        <v>0</v>
      </c>
      <c r="E46" s="210"/>
      <c r="F46" s="211">
        <v>0</v>
      </c>
    </row>
    <row r="47" spans="1:6" ht="13" hidden="1" outlineLevel="1">
      <c r="A47" s="207" t="s">
        <v>317</v>
      </c>
      <c r="B47" s="216"/>
      <c r="C47" s="212">
        <v>40</v>
      </c>
      <c r="D47" s="18" t="b">
        <v>0</v>
      </c>
      <c r="E47" s="213"/>
      <c r="F47" s="211">
        <v>0</v>
      </c>
    </row>
    <row r="48" spans="1:6" ht="13" hidden="1" outlineLevel="1">
      <c r="A48" s="207" t="s">
        <v>318</v>
      </c>
      <c r="B48" s="216"/>
      <c r="C48" s="212">
        <v>40</v>
      </c>
      <c r="D48" s="18" t="b">
        <v>0</v>
      </c>
      <c r="E48" s="213"/>
      <c r="F48" s="211">
        <v>0</v>
      </c>
    </row>
    <row r="49" spans="1:6" ht="13" hidden="1" outlineLevel="1">
      <c r="A49" s="207" t="s">
        <v>319</v>
      </c>
      <c r="B49" s="216"/>
      <c r="C49" s="212">
        <v>40</v>
      </c>
      <c r="D49" s="18" t="b">
        <v>0</v>
      </c>
      <c r="E49" s="213"/>
      <c r="F49" s="211">
        <v>0</v>
      </c>
    </row>
    <row r="50" spans="1:6" ht="13" hidden="1" outlineLevel="1">
      <c r="A50" s="207" t="s">
        <v>320</v>
      </c>
      <c r="B50" s="216"/>
      <c r="C50" s="212">
        <v>25</v>
      </c>
      <c r="D50" s="18" t="b">
        <v>0</v>
      </c>
      <c r="E50" s="213"/>
      <c r="F50" s="211">
        <v>0</v>
      </c>
    </row>
    <row r="51" spans="1:6" ht="13" collapsed="1">
      <c r="A51" s="217" t="s">
        <v>321</v>
      </c>
      <c r="B51" s="208">
        <v>5</v>
      </c>
      <c r="C51" s="209">
        <f>SUM(C52:C56)</f>
        <v>176</v>
      </c>
      <c r="D51" s="18" t="b">
        <v>0</v>
      </c>
      <c r="E51" s="210"/>
      <c r="F51" s="211">
        <v>0</v>
      </c>
    </row>
    <row r="52" spans="1:6" ht="13" hidden="1" outlineLevel="1">
      <c r="A52" s="207" t="s">
        <v>322</v>
      </c>
      <c r="B52" s="208"/>
      <c r="C52" s="212">
        <v>40</v>
      </c>
      <c r="D52" s="18" t="b">
        <v>0</v>
      </c>
      <c r="E52" s="213"/>
      <c r="F52" s="211">
        <v>0</v>
      </c>
    </row>
    <row r="53" spans="1:6" ht="13" hidden="1" outlineLevel="1">
      <c r="A53" s="207" t="s">
        <v>323</v>
      </c>
      <c r="B53" s="208"/>
      <c r="C53" s="212">
        <v>40</v>
      </c>
      <c r="D53" s="18" t="b">
        <v>0</v>
      </c>
      <c r="E53" s="213"/>
      <c r="F53" s="211">
        <v>0</v>
      </c>
    </row>
    <row r="54" spans="1:6" ht="13" hidden="1" outlineLevel="1">
      <c r="A54" s="207" t="s">
        <v>324</v>
      </c>
      <c r="B54" s="208"/>
      <c r="C54" s="212">
        <v>40</v>
      </c>
      <c r="D54" s="18" t="b">
        <v>0</v>
      </c>
      <c r="E54" s="213"/>
      <c r="F54" s="211">
        <v>0</v>
      </c>
    </row>
    <row r="55" spans="1:6" ht="13" hidden="1" outlineLevel="1">
      <c r="A55" s="207" t="s">
        <v>325</v>
      </c>
      <c r="B55" s="208"/>
      <c r="C55" s="212">
        <v>40</v>
      </c>
      <c r="D55" s="18" t="b">
        <v>0</v>
      </c>
      <c r="E55" s="213"/>
      <c r="F55" s="211">
        <v>0</v>
      </c>
    </row>
    <row r="56" spans="1:6" ht="13" hidden="1" outlineLevel="1">
      <c r="A56" s="207" t="s">
        <v>326</v>
      </c>
      <c r="B56" s="208"/>
      <c r="C56" s="212">
        <v>16</v>
      </c>
      <c r="D56" s="18" t="b">
        <v>0</v>
      </c>
      <c r="E56" s="213"/>
      <c r="F56" s="211">
        <v>0</v>
      </c>
    </row>
    <row r="57" spans="1:6" ht="13" collapsed="1">
      <c r="A57" s="207" t="s">
        <v>316</v>
      </c>
      <c r="B57" s="208">
        <v>4</v>
      </c>
      <c r="C57" s="209">
        <f>SUM(C58:C61)</f>
        <v>145</v>
      </c>
      <c r="D57" s="18" t="b">
        <v>0</v>
      </c>
      <c r="E57" s="210"/>
      <c r="F57" s="211">
        <v>0</v>
      </c>
    </row>
    <row r="58" spans="1:6" ht="13" hidden="1" outlineLevel="1">
      <c r="A58" s="207" t="s">
        <v>317</v>
      </c>
      <c r="B58" s="216"/>
      <c r="C58" s="212">
        <v>40</v>
      </c>
      <c r="D58" s="18" t="b">
        <v>0</v>
      </c>
      <c r="E58" s="213"/>
      <c r="F58" s="211">
        <v>0</v>
      </c>
    </row>
    <row r="59" spans="1:6" ht="13" hidden="1" outlineLevel="1">
      <c r="A59" s="207" t="s">
        <v>318</v>
      </c>
      <c r="B59" s="216"/>
      <c r="C59" s="212">
        <v>40</v>
      </c>
      <c r="D59" s="18" t="b">
        <v>0</v>
      </c>
      <c r="E59" s="213"/>
      <c r="F59" s="211">
        <v>0</v>
      </c>
    </row>
    <row r="60" spans="1:6" ht="13" hidden="1" outlineLevel="1">
      <c r="A60" s="207" t="s">
        <v>319</v>
      </c>
      <c r="B60" s="216"/>
      <c r="C60" s="212">
        <v>40</v>
      </c>
      <c r="D60" s="18" t="b">
        <v>0</v>
      </c>
      <c r="E60" s="213"/>
      <c r="F60" s="211">
        <v>0</v>
      </c>
    </row>
    <row r="61" spans="1:6" ht="13" hidden="1" outlineLevel="1">
      <c r="A61" s="207" t="s">
        <v>320</v>
      </c>
      <c r="B61" s="216"/>
      <c r="C61" s="212">
        <v>25</v>
      </c>
      <c r="D61" s="18" t="b">
        <v>0</v>
      </c>
      <c r="E61" s="213"/>
      <c r="F61" s="211">
        <v>0</v>
      </c>
    </row>
    <row r="62" spans="1:6" ht="13" collapsed="1">
      <c r="A62" s="207" t="s">
        <v>327</v>
      </c>
      <c r="B62" s="208">
        <v>4</v>
      </c>
      <c r="C62" s="209">
        <f>SUM(C63:C66)</f>
        <v>131</v>
      </c>
      <c r="D62" s="18" t="b">
        <v>0</v>
      </c>
      <c r="E62" s="210"/>
      <c r="F62" s="211">
        <v>0</v>
      </c>
    </row>
    <row r="63" spans="1:6" ht="13" hidden="1" outlineLevel="1">
      <c r="A63" s="207" t="s">
        <v>328</v>
      </c>
      <c r="B63" s="216"/>
      <c r="C63" s="212">
        <v>40</v>
      </c>
      <c r="D63" s="18" t="b">
        <v>0</v>
      </c>
      <c r="E63" s="213"/>
      <c r="F63" s="211">
        <v>0</v>
      </c>
    </row>
    <row r="64" spans="1:6" ht="13" hidden="1" outlineLevel="1">
      <c r="A64" s="207" t="s">
        <v>329</v>
      </c>
      <c r="B64" s="216"/>
      <c r="C64" s="212">
        <v>40</v>
      </c>
      <c r="D64" s="18" t="b">
        <v>0</v>
      </c>
      <c r="E64" s="213"/>
      <c r="F64" s="211">
        <v>0</v>
      </c>
    </row>
    <row r="65" spans="1:6" ht="13" hidden="1" outlineLevel="1">
      <c r="A65" s="207" t="s">
        <v>330</v>
      </c>
      <c r="B65" s="216"/>
      <c r="C65" s="212">
        <v>40</v>
      </c>
      <c r="D65" s="18" t="b">
        <v>0</v>
      </c>
      <c r="E65" s="213"/>
      <c r="F65" s="211">
        <v>0</v>
      </c>
    </row>
    <row r="66" spans="1:6" ht="13" hidden="1" outlineLevel="1">
      <c r="A66" s="207" t="s">
        <v>331</v>
      </c>
      <c r="B66" s="216"/>
      <c r="C66" s="212">
        <v>11</v>
      </c>
      <c r="D66" s="18" t="b">
        <v>0</v>
      </c>
      <c r="E66" s="213"/>
      <c r="F66" s="211">
        <v>0</v>
      </c>
    </row>
    <row r="67" spans="1:6" ht="13" collapsed="1">
      <c r="A67" s="218" t="s">
        <v>332</v>
      </c>
      <c r="B67" s="208">
        <v>5</v>
      </c>
      <c r="C67" s="209">
        <f>SUM(C68:C72)</f>
        <v>169</v>
      </c>
      <c r="D67" s="18" t="b">
        <v>0</v>
      </c>
      <c r="E67" s="210"/>
      <c r="F67" s="211">
        <v>0</v>
      </c>
    </row>
    <row r="68" spans="1:6" ht="13" hidden="1" outlineLevel="1">
      <c r="A68" s="207" t="s">
        <v>333</v>
      </c>
      <c r="B68" s="208"/>
      <c r="C68" s="212">
        <v>40</v>
      </c>
      <c r="D68" s="18" t="b">
        <v>0</v>
      </c>
      <c r="E68" s="213"/>
      <c r="F68" s="211">
        <v>0</v>
      </c>
    </row>
    <row r="69" spans="1:6" ht="13" hidden="1" outlineLevel="1">
      <c r="A69" s="207" t="s">
        <v>334</v>
      </c>
      <c r="B69" s="208"/>
      <c r="C69" s="212">
        <v>40</v>
      </c>
      <c r="D69" s="18" t="b">
        <v>0</v>
      </c>
      <c r="E69" s="213"/>
      <c r="F69" s="211">
        <v>0</v>
      </c>
    </row>
    <row r="70" spans="1:6" ht="13" hidden="1" outlineLevel="1">
      <c r="A70" s="207" t="s">
        <v>335</v>
      </c>
      <c r="B70" s="208"/>
      <c r="C70" s="212">
        <v>40</v>
      </c>
      <c r="D70" s="18" t="b">
        <v>0</v>
      </c>
      <c r="E70" s="213"/>
      <c r="F70" s="211">
        <v>0</v>
      </c>
    </row>
    <row r="71" spans="1:6" ht="13" hidden="1" outlineLevel="1">
      <c r="A71" s="207" t="s">
        <v>336</v>
      </c>
      <c r="B71" s="208"/>
      <c r="C71" s="212">
        <v>40</v>
      </c>
      <c r="D71" s="18" t="b">
        <v>0</v>
      </c>
      <c r="E71" s="213"/>
      <c r="F71" s="211">
        <v>0</v>
      </c>
    </row>
    <row r="72" spans="1:6" ht="13" hidden="1" outlineLevel="1">
      <c r="A72" s="207" t="s">
        <v>337</v>
      </c>
      <c r="B72" s="208"/>
      <c r="C72" s="212">
        <v>9</v>
      </c>
      <c r="D72" s="18" t="b">
        <v>0</v>
      </c>
      <c r="E72" s="213"/>
      <c r="F72" s="211">
        <v>0</v>
      </c>
    </row>
    <row r="73" spans="1:6" ht="13" collapsed="1">
      <c r="A73" s="219" t="s">
        <v>338</v>
      </c>
      <c r="B73" s="208">
        <v>4</v>
      </c>
      <c r="C73" s="209">
        <f>SUM(C74:C77)</f>
        <v>124</v>
      </c>
      <c r="D73" s="18" t="b">
        <v>0</v>
      </c>
      <c r="E73" s="213"/>
      <c r="F73" s="211">
        <v>0</v>
      </c>
    </row>
    <row r="74" spans="1:6" ht="13" hidden="1" outlineLevel="1">
      <c r="A74" s="207" t="s">
        <v>339</v>
      </c>
      <c r="B74" s="216"/>
      <c r="C74" s="212">
        <v>40</v>
      </c>
      <c r="D74" s="18" t="b">
        <v>0</v>
      </c>
      <c r="E74" s="213"/>
      <c r="F74" s="211">
        <v>0</v>
      </c>
    </row>
    <row r="75" spans="1:6" ht="13" hidden="1" outlineLevel="1">
      <c r="A75" s="207" t="s">
        <v>340</v>
      </c>
      <c r="B75" s="216"/>
      <c r="C75" s="212">
        <v>40</v>
      </c>
      <c r="D75" s="18" t="b">
        <v>0</v>
      </c>
      <c r="E75" s="213"/>
      <c r="F75" s="211">
        <v>0</v>
      </c>
    </row>
    <row r="76" spans="1:6" ht="13" hidden="1" outlineLevel="1">
      <c r="A76" s="207" t="s">
        <v>341</v>
      </c>
      <c r="B76" s="216"/>
      <c r="C76" s="212">
        <v>40</v>
      </c>
      <c r="D76" s="18" t="b">
        <v>0</v>
      </c>
      <c r="E76" s="213"/>
      <c r="F76" s="211">
        <v>0</v>
      </c>
    </row>
    <row r="77" spans="1:6" ht="13" hidden="1" outlineLevel="1">
      <c r="A77" s="207" t="s">
        <v>342</v>
      </c>
      <c r="B77" s="216"/>
      <c r="C77" s="212">
        <v>4</v>
      </c>
      <c r="D77" s="18" t="b">
        <v>0</v>
      </c>
      <c r="E77" s="213"/>
      <c r="F77" s="211">
        <v>0</v>
      </c>
    </row>
    <row r="78" spans="1:6" ht="13" collapsed="1">
      <c r="A78" s="207" t="s">
        <v>343</v>
      </c>
      <c r="B78" s="208">
        <v>3</v>
      </c>
      <c r="C78" s="209">
        <f>SUM(C79:C81)</f>
        <v>92</v>
      </c>
      <c r="D78" s="18" t="b">
        <v>0</v>
      </c>
      <c r="E78" s="213"/>
      <c r="F78" s="211">
        <v>0</v>
      </c>
    </row>
    <row r="79" spans="1:6" ht="13" hidden="1" outlineLevel="1">
      <c r="A79" s="207" t="s">
        <v>344</v>
      </c>
      <c r="B79" s="216"/>
      <c r="C79" s="212">
        <v>40</v>
      </c>
      <c r="D79" s="18" t="b">
        <v>0</v>
      </c>
      <c r="E79" s="213"/>
      <c r="F79" s="211">
        <v>0</v>
      </c>
    </row>
    <row r="80" spans="1:6" ht="13" hidden="1" outlineLevel="1">
      <c r="A80" s="207" t="s">
        <v>345</v>
      </c>
      <c r="B80" s="216"/>
      <c r="C80" s="212">
        <v>40</v>
      </c>
      <c r="D80" s="18" t="b">
        <v>0</v>
      </c>
      <c r="E80" s="213"/>
      <c r="F80" s="211">
        <v>0</v>
      </c>
    </row>
    <row r="81" spans="1:6" ht="13" hidden="1" outlineLevel="1">
      <c r="A81" s="207" t="s">
        <v>346</v>
      </c>
      <c r="B81" s="216"/>
      <c r="C81" s="212">
        <v>12</v>
      </c>
      <c r="D81" s="18" t="b">
        <v>0</v>
      </c>
      <c r="E81" s="213"/>
      <c r="F81" s="211">
        <v>0</v>
      </c>
    </row>
    <row r="82" spans="1:6" ht="13" collapsed="1">
      <c r="A82" s="220" t="s">
        <v>347</v>
      </c>
      <c r="B82" s="208">
        <v>3</v>
      </c>
      <c r="C82" s="209">
        <f>SUM(C83:C85)</f>
        <v>108</v>
      </c>
      <c r="D82" s="18" t="b">
        <v>0</v>
      </c>
      <c r="E82" s="213"/>
      <c r="F82" s="211">
        <v>0</v>
      </c>
    </row>
    <row r="83" spans="1:6" ht="13" hidden="1" outlineLevel="1">
      <c r="A83" s="207" t="s">
        <v>348</v>
      </c>
      <c r="B83" s="216"/>
      <c r="C83" s="212">
        <v>40</v>
      </c>
      <c r="D83" s="18" t="b">
        <v>0</v>
      </c>
      <c r="E83" s="213"/>
      <c r="F83" s="211">
        <v>0</v>
      </c>
    </row>
    <row r="84" spans="1:6" ht="13" hidden="1" outlineLevel="1">
      <c r="A84" s="207" t="s">
        <v>349</v>
      </c>
      <c r="B84" s="216"/>
      <c r="C84" s="212">
        <v>40</v>
      </c>
      <c r="D84" s="18" t="b">
        <v>0</v>
      </c>
      <c r="E84" s="213"/>
      <c r="F84" s="211">
        <v>0</v>
      </c>
    </row>
    <row r="85" spans="1:6" ht="13" hidden="1" outlineLevel="1">
      <c r="A85" s="207" t="s">
        <v>350</v>
      </c>
      <c r="B85" s="216"/>
      <c r="C85" s="212">
        <v>28</v>
      </c>
      <c r="D85" s="18" t="b">
        <v>0</v>
      </c>
      <c r="E85" s="213"/>
      <c r="F85" s="211">
        <v>0</v>
      </c>
    </row>
    <row r="86" spans="1:6" ht="13" collapsed="1">
      <c r="A86" s="207" t="s">
        <v>351</v>
      </c>
      <c r="B86" s="208">
        <v>3</v>
      </c>
      <c r="C86" s="209">
        <f>SUM(C87:C89)</f>
        <v>86</v>
      </c>
      <c r="D86" s="18" t="b">
        <v>0</v>
      </c>
      <c r="E86" s="213"/>
      <c r="F86" s="211">
        <v>0</v>
      </c>
    </row>
    <row r="87" spans="1:6" ht="13" hidden="1" outlineLevel="1">
      <c r="A87" s="207" t="s">
        <v>352</v>
      </c>
      <c r="B87" s="216"/>
      <c r="C87" s="212">
        <v>40</v>
      </c>
      <c r="D87" s="18" t="b">
        <v>0</v>
      </c>
      <c r="E87" s="213"/>
      <c r="F87" s="211">
        <v>0</v>
      </c>
    </row>
    <row r="88" spans="1:6" ht="13" hidden="1" outlineLevel="1">
      <c r="A88" s="207" t="s">
        <v>353</v>
      </c>
      <c r="B88" s="216"/>
      <c r="C88" s="212">
        <v>40</v>
      </c>
      <c r="D88" s="18" t="b">
        <v>0</v>
      </c>
      <c r="E88" s="213"/>
      <c r="F88" s="211">
        <v>0</v>
      </c>
    </row>
    <row r="89" spans="1:6" ht="13" hidden="1" outlineLevel="1">
      <c r="A89" s="207" t="s">
        <v>354</v>
      </c>
      <c r="B89" s="216"/>
      <c r="C89" s="212">
        <v>6</v>
      </c>
      <c r="D89" s="18" t="b">
        <v>0</v>
      </c>
      <c r="E89" s="213"/>
      <c r="F89" s="211">
        <v>0</v>
      </c>
    </row>
    <row r="90" spans="1:6" ht="13" collapsed="1">
      <c r="A90" s="207" t="s">
        <v>355</v>
      </c>
      <c r="B90" s="208">
        <v>2</v>
      </c>
      <c r="C90" s="209">
        <f>SUM(C91:C92)</f>
        <v>57</v>
      </c>
      <c r="D90" s="18" t="b">
        <v>0</v>
      </c>
      <c r="E90" s="213"/>
      <c r="F90" s="211">
        <v>0</v>
      </c>
    </row>
    <row r="91" spans="1:6" ht="13" hidden="1" outlineLevel="1">
      <c r="A91" s="207" t="s">
        <v>356</v>
      </c>
      <c r="B91" s="216"/>
      <c r="C91" s="212">
        <v>40</v>
      </c>
      <c r="D91" s="18" t="b">
        <v>0</v>
      </c>
      <c r="E91" s="213"/>
      <c r="F91" s="211">
        <v>0</v>
      </c>
    </row>
    <row r="92" spans="1:6" ht="13" hidden="1" outlineLevel="1">
      <c r="A92" s="207" t="s">
        <v>357</v>
      </c>
      <c r="B92" s="216"/>
      <c r="C92" s="212">
        <v>17</v>
      </c>
      <c r="D92" s="18" t="b">
        <v>0</v>
      </c>
      <c r="E92" s="213"/>
      <c r="F92" s="211">
        <v>0</v>
      </c>
    </row>
    <row r="93" spans="1:6" ht="13" collapsed="1">
      <c r="A93" s="207" t="s">
        <v>358</v>
      </c>
      <c r="B93" s="208">
        <v>2</v>
      </c>
      <c r="C93" s="209">
        <f>SUM(C94:C95)</f>
        <v>66</v>
      </c>
      <c r="D93" s="18" t="b">
        <v>0</v>
      </c>
      <c r="E93" s="213"/>
      <c r="F93" s="211">
        <v>0</v>
      </c>
    </row>
    <row r="94" spans="1:6" ht="13" hidden="1" outlineLevel="1">
      <c r="A94" s="207" t="s">
        <v>359</v>
      </c>
      <c r="B94" s="216"/>
      <c r="C94" s="212">
        <v>40</v>
      </c>
      <c r="D94" s="18" t="b">
        <v>0</v>
      </c>
      <c r="E94" s="213"/>
      <c r="F94" s="211">
        <v>0</v>
      </c>
    </row>
    <row r="95" spans="1:6" ht="13" hidden="1" outlineLevel="1">
      <c r="A95" s="207" t="s">
        <v>360</v>
      </c>
      <c r="B95" s="216"/>
      <c r="C95" s="212">
        <v>26</v>
      </c>
      <c r="D95" s="18" t="b">
        <v>0</v>
      </c>
      <c r="E95" s="213"/>
      <c r="F95" s="211">
        <v>0</v>
      </c>
    </row>
    <row r="96" spans="1:6" ht="13" collapsed="1">
      <c r="A96" s="207" t="s">
        <v>361</v>
      </c>
      <c r="B96" s="208">
        <v>2</v>
      </c>
      <c r="C96" s="209">
        <f>SUM(C97:C98)</f>
        <v>43</v>
      </c>
      <c r="D96" s="18" t="b">
        <v>0</v>
      </c>
      <c r="E96" s="213"/>
      <c r="F96" s="211">
        <v>0</v>
      </c>
    </row>
    <row r="97" spans="1:6" ht="13" hidden="1" outlineLevel="1">
      <c r="A97" s="207" t="s">
        <v>362</v>
      </c>
      <c r="B97" s="216"/>
      <c r="C97" s="212">
        <v>40</v>
      </c>
      <c r="D97" s="18" t="b">
        <v>0</v>
      </c>
      <c r="E97" s="213"/>
      <c r="F97" s="211">
        <v>0</v>
      </c>
    </row>
    <row r="98" spans="1:6" ht="13" hidden="1" outlineLevel="1">
      <c r="A98" s="207" t="s">
        <v>363</v>
      </c>
      <c r="B98" s="216"/>
      <c r="C98" s="212">
        <v>3</v>
      </c>
      <c r="D98" s="18" t="b">
        <v>0</v>
      </c>
      <c r="E98" s="213"/>
      <c r="F98" s="211">
        <v>0</v>
      </c>
    </row>
    <row r="99" spans="1:6" ht="13">
      <c r="A99" s="207" t="s">
        <v>364</v>
      </c>
      <c r="B99" s="208">
        <v>2</v>
      </c>
      <c r="C99" s="209">
        <f>SUM(C100:C101)</f>
        <v>60</v>
      </c>
      <c r="D99" s="18" t="b">
        <v>0</v>
      </c>
      <c r="E99" s="213"/>
      <c r="F99" s="211">
        <v>0</v>
      </c>
    </row>
    <row r="100" spans="1:6" ht="13">
      <c r="A100" s="207" t="s">
        <v>365</v>
      </c>
      <c r="B100" s="216"/>
      <c r="C100" s="212">
        <v>40</v>
      </c>
      <c r="D100" s="18" t="b">
        <v>0</v>
      </c>
      <c r="E100" s="213"/>
      <c r="F100" s="221"/>
    </row>
    <row r="101" spans="1:6" ht="13">
      <c r="A101" s="222" t="s">
        <v>366</v>
      </c>
      <c r="B101" s="223"/>
      <c r="C101" s="224">
        <v>20</v>
      </c>
      <c r="D101" s="225" t="b">
        <v>0</v>
      </c>
      <c r="E101" s="226"/>
      <c r="F101" s="227"/>
    </row>
    <row r="102" spans="1:6" ht="13">
      <c r="A102" s="228" t="s">
        <v>367</v>
      </c>
      <c r="B102" s="229" t="s">
        <v>267</v>
      </c>
      <c r="C102" s="230" t="s">
        <v>268</v>
      </c>
      <c r="D102" s="231" t="s">
        <v>269</v>
      </c>
      <c r="E102" s="232" t="s">
        <v>270</v>
      </c>
      <c r="F102" s="233" t="s">
        <v>271</v>
      </c>
    </row>
    <row r="103" spans="1:6" ht="13">
      <c r="A103" s="234" t="s">
        <v>368</v>
      </c>
      <c r="B103" s="235" t="s">
        <v>369</v>
      </c>
      <c r="C103" s="212">
        <v>38</v>
      </c>
      <c r="D103" s="22" t="b">
        <v>0</v>
      </c>
      <c r="E103" s="213"/>
      <c r="F103" s="211">
        <v>0</v>
      </c>
    </row>
    <row r="104" spans="1:6" ht="13">
      <c r="A104" s="35" t="s">
        <v>370</v>
      </c>
      <c r="B104" s="235" t="s">
        <v>369</v>
      </c>
      <c r="C104" s="212">
        <v>96</v>
      </c>
      <c r="D104" s="22" t="b">
        <v>0</v>
      </c>
      <c r="E104" s="213"/>
      <c r="F104" s="211">
        <v>0</v>
      </c>
    </row>
    <row r="105" spans="1:6" ht="13">
      <c r="A105" s="27" t="s">
        <v>371</v>
      </c>
      <c r="B105" s="235" t="s">
        <v>369</v>
      </c>
      <c r="C105" s="212">
        <v>420</v>
      </c>
      <c r="D105" s="22" t="b">
        <v>0</v>
      </c>
      <c r="E105" s="213"/>
      <c r="F105" s="211">
        <v>0</v>
      </c>
    </row>
    <row r="106" spans="1:6" ht="13">
      <c r="A106" s="27" t="s">
        <v>372</v>
      </c>
      <c r="B106" s="235" t="s">
        <v>369</v>
      </c>
      <c r="C106" s="212">
        <v>354</v>
      </c>
      <c r="D106" s="22" t="b">
        <v>0</v>
      </c>
      <c r="E106" s="210"/>
      <c r="F106" s="211">
        <v>0</v>
      </c>
    </row>
    <row r="107" spans="1:6" ht="13">
      <c r="A107" s="29" t="s">
        <v>373</v>
      </c>
      <c r="B107" s="235" t="s">
        <v>369</v>
      </c>
      <c r="C107" s="212">
        <v>196</v>
      </c>
      <c r="D107" s="22" t="b">
        <v>0</v>
      </c>
      <c r="E107" s="210"/>
      <c r="F107" s="211">
        <v>0</v>
      </c>
    </row>
    <row r="108" spans="1:6" ht="13">
      <c r="A108" s="125" t="s">
        <v>374</v>
      </c>
      <c r="B108" s="235" t="s">
        <v>369</v>
      </c>
      <c r="C108" s="212">
        <v>805</v>
      </c>
      <c r="D108" s="22" t="b">
        <v>0</v>
      </c>
      <c r="E108" s="210"/>
      <c r="F108" s="211">
        <v>0</v>
      </c>
    </row>
    <row r="109" spans="1:6" ht="13">
      <c r="A109" s="236" t="s">
        <v>375</v>
      </c>
      <c r="B109" s="235" t="s">
        <v>369</v>
      </c>
      <c r="C109" s="212">
        <v>502</v>
      </c>
      <c r="D109" s="22" t="b">
        <v>0</v>
      </c>
      <c r="E109" s="213"/>
      <c r="F109" s="211">
        <v>0</v>
      </c>
    </row>
    <row r="110" spans="1:6" ht="13">
      <c r="A110" s="228" t="s">
        <v>376</v>
      </c>
      <c r="B110" s="229" t="s">
        <v>267</v>
      </c>
      <c r="C110" s="230" t="s">
        <v>268</v>
      </c>
      <c r="D110" s="231" t="s">
        <v>269</v>
      </c>
      <c r="E110" s="232" t="s">
        <v>270</v>
      </c>
      <c r="F110" s="233" t="s">
        <v>271</v>
      </c>
    </row>
    <row r="111" spans="1:6" ht="13">
      <c r="A111" s="208" t="s">
        <v>377</v>
      </c>
      <c r="B111" s="235" t="s">
        <v>369</v>
      </c>
      <c r="C111" s="212">
        <v>246</v>
      </c>
      <c r="D111" s="22" t="b">
        <v>0</v>
      </c>
      <c r="E111" s="213"/>
      <c r="F111" s="211">
        <v>0</v>
      </c>
    </row>
    <row r="112" spans="1:6" ht="13">
      <c r="A112" s="208" t="s">
        <v>378</v>
      </c>
      <c r="B112" s="235" t="s">
        <v>369</v>
      </c>
      <c r="C112" s="212">
        <v>237</v>
      </c>
      <c r="D112" s="22" t="b">
        <v>0</v>
      </c>
      <c r="E112" s="213"/>
      <c r="F112" s="211">
        <v>0</v>
      </c>
    </row>
    <row r="113" spans="1:6" ht="13">
      <c r="A113" s="208" t="s">
        <v>379</v>
      </c>
      <c r="B113" s="235" t="s">
        <v>369</v>
      </c>
      <c r="C113" s="212">
        <v>313</v>
      </c>
      <c r="D113" s="22" t="b">
        <v>0</v>
      </c>
      <c r="E113" s="210"/>
      <c r="F113" s="211">
        <v>0</v>
      </c>
    </row>
    <row r="114" spans="1:6" ht="13">
      <c r="A114" s="208" t="s">
        <v>380</v>
      </c>
      <c r="B114" s="235" t="s">
        <v>369</v>
      </c>
      <c r="C114" s="212">
        <v>118</v>
      </c>
      <c r="D114" s="22" t="b">
        <v>0</v>
      </c>
      <c r="E114" s="210"/>
      <c r="F114" s="211">
        <v>0</v>
      </c>
    </row>
    <row r="115" spans="1:6" ht="13">
      <c r="A115" s="208" t="s">
        <v>381</v>
      </c>
      <c r="B115" s="235" t="s">
        <v>369</v>
      </c>
      <c r="C115" s="212">
        <v>246</v>
      </c>
      <c r="D115" s="22" t="b">
        <v>0</v>
      </c>
      <c r="E115" s="210"/>
      <c r="F115" s="211">
        <v>0</v>
      </c>
    </row>
  </sheetData>
  <conditionalFormatting sqref="D2:D101">
    <cfRule type="containsBlanks" dxfId="13" priority="1">
      <formula>LEN(TRIM(D2))=0</formula>
    </cfRule>
  </conditionalFormatting>
  <conditionalFormatting sqref="E2:E115">
    <cfRule type="cellIs" dxfId="12" priority="2" operator="equal">
      <formula>1</formula>
    </cfRule>
  </conditionalFormatting>
  <conditionalFormatting sqref="E2:E115">
    <cfRule type="cellIs" dxfId="11" priority="3" operator="equal">
      <formula>2</formula>
    </cfRule>
  </conditionalFormatting>
  <conditionalFormatting sqref="E2:E115">
    <cfRule type="cellIs" dxfId="10" priority="4" operator="equal">
      <formula>3</formula>
    </cfRule>
  </conditionalFormatting>
  <conditionalFormatting sqref="E2:E115">
    <cfRule type="cellIs" dxfId="9" priority="5" operator="equal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  <outlinePr summaryBelow="0" summaryRight="0"/>
    <pageSetUpPr fitToPage="1"/>
  </sheetPr>
  <dimension ref="A1:L544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baseColWidth="10" defaultColWidth="14.5" defaultRowHeight="15.75" customHeight="1" outlineLevelRow="1" outlineLevelCol="1"/>
  <cols>
    <col min="1" max="1" width="32.1640625" customWidth="1"/>
    <col min="2" max="2" width="12.6640625" customWidth="1"/>
    <col min="3" max="3" width="14" customWidth="1"/>
    <col min="4" max="5" width="13.1640625" customWidth="1"/>
    <col min="6" max="7" width="18" customWidth="1" outlineLevel="1"/>
    <col min="8" max="8" width="17" customWidth="1"/>
    <col min="9" max="9" width="14" customWidth="1"/>
    <col min="10" max="12" width="21.5" customWidth="1"/>
  </cols>
  <sheetData>
    <row r="1" spans="1:12" ht="27.75" customHeight="1">
      <c r="A1" s="237"/>
      <c r="B1" s="238"/>
      <c r="C1" s="238"/>
      <c r="D1" s="239"/>
      <c r="E1" s="239"/>
      <c r="F1" s="240" t="s">
        <v>382</v>
      </c>
      <c r="G1" s="241">
        <f>SUM(G3,G38,G53,G59,G69,G87,G102,G115,G168,G180,G204,G236,G270,G290,G332,G359,G411,G437,G464,G498)</f>
        <v>4968</v>
      </c>
      <c r="H1" s="242"/>
      <c r="I1" s="243"/>
      <c r="J1" s="238"/>
      <c r="K1" s="244"/>
      <c r="L1" s="238"/>
    </row>
    <row r="2" spans="1:12" ht="27.75" customHeight="1">
      <c r="A2" s="245" t="s">
        <v>383</v>
      </c>
      <c r="B2" s="246" t="s">
        <v>384</v>
      </c>
      <c r="C2" s="246" t="s">
        <v>385</v>
      </c>
      <c r="D2" s="247" t="s">
        <v>386</v>
      </c>
      <c r="E2" s="247" t="s">
        <v>270</v>
      </c>
      <c r="F2" s="248" t="s">
        <v>387</v>
      </c>
      <c r="G2" s="249" t="s">
        <v>388</v>
      </c>
      <c r="H2" s="250" t="s">
        <v>268</v>
      </c>
      <c r="I2" s="251" t="s">
        <v>389</v>
      </c>
      <c r="J2" s="246" t="s">
        <v>390</v>
      </c>
      <c r="K2" s="252" t="s">
        <v>391</v>
      </c>
      <c r="L2" s="246" t="s">
        <v>392</v>
      </c>
    </row>
    <row r="3" spans="1:12" ht="15.75" customHeight="1">
      <c r="A3" s="253" t="s">
        <v>377</v>
      </c>
      <c r="B3" s="254"/>
      <c r="C3" s="254"/>
      <c r="D3" s="255" t="s">
        <v>393</v>
      </c>
      <c r="E3" s="256"/>
      <c r="G3" s="257">
        <f>SUM(G5:G37)</f>
        <v>0</v>
      </c>
      <c r="I3" s="258"/>
    </row>
    <row r="4" spans="1:12" ht="15.75" customHeight="1" outlineLevel="1">
      <c r="A4" s="259" t="s">
        <v>394</v>
      </c>
      <c r="B4" s="260"/>
      <c r="C4" s="260"/>
      <c r="D4" s="261" t="s">
        <v>395</v>
      </c>
      <c r="E4" s="262"/>
      <c r="I4" s="258"/>
    </row>
    <row r="5" spans="1:12" ht="15.75" customHeight="1" outlineLevel="1">
      <c r="A5" s="263" t="s">
        <v>396</v>
      </c>
      <c r="B5" s="264">
        <v>1</v>
      </c>
      <c r="C5" s="264"/>
      <c r="D5" s="265" t="s">
        <v>397</v>
      </c>
      <c r="E5" s="266">
        <v>1</v>
      </c>
      <c r="F5" s="22">
        <v>54</v>
      </c>
      <c r="I5" s="258"/>
    </row>
    <row r="6" spans="1:12" ht="15.75" customHeight="1" outlineLevel="1">
      <c r="A6" s="263" t="s">
        <v>398</v>
      </c>
      <c r="B6" s="264">
        <v>1</v>
      </c>
      <c r="C6" s="264"/>
      <c r="D6" s="265" t="s">
        <v>399</v>
      </c>
      <c r="E6" s="266">
        <v>2</v>
      </c>
      <c r="F6" s="22">
        <v>106</v>
      </c>
      <c r="I6" s="258"/>
    </row>
    <row r="7" spans="1:12" ht="15.75" customHeight="1" outlineLevel="1">
      <c r="A7" s="263" t="s">
        <v>400</v>
      </c>
      <c r="B7" s="264">
        <v>1</v>
      </c>
      <c r="C7" s="264"/>
      <c r="D7" s="265" t="s">
        <v>401</v>
      </c>
      <c r="E7" s="266">
        <v>3</v>
      </c>
      <c r="F7" s="22">
        <v>125</v>
      </c>
      <c r="I7" s="258"/>
    </row>
    <row r="8" spans="1:12" ht="15.75" customHeight="1" outlineLevel="1">
      <c r="A8" s="267" t="s">
        <v>402</v>
      </c>
      <c r="B8" s="268"/>
      <c r="C8" s="268"/>
      <c r="D8" s="269" t="s">
        <v>403</v>
      </c>
      <c r="E8" s="266">
        <v>4</v>
      </c>
      <c r="I8" s="258"/>
    </row>
    <row r="9" spans="1:12" ht="15.75" customHeight="1" outlineLevel="1">
      <c r="A9" s="263" t="s">
        <v>404</v>
      </c>
      <c r="B9" s="264">
        <v>1</v>
      </c>
      <c r="C9" s="264"/>
      <c r="D9" s="265" t="s">
        <v>405</v>
      </c>
      <c r="E9" s="266"/>
      <c r="F9" s="22">
        <v>23</v>
      </c>
      <c r="I9" s="258"/>
    </row>
    <row r="10" spans="1:12" ht="15.75" customHeight="1" outlineLevel="1">
      <c r="A10" s="263" t="s">
        <v>406</v>
      </c>
      <c r="B10" s="264">
        <v>1</v>
      </c>
      <c r="C10" s="264"/>
      <c r="D10" s="265" t="s">
        <v>407</v>
      </c>
      <c r="E10" s="266"/>
      <c r="F10" s="22">
        <v>93</v>
      </c>
      <c r="I10" s="258"/>
    </row>
    <row r="11" spans="1:12" ht="15.75" customHeight="1" outlineLevel="1">
      <c r="A11" s="263" t="s">
        <v>408</v>
      </c>
      <c r="B11" s="264">
        <v>1</v>
      </c>
      <c r="C11" s="264"/>
      <c r="D11" s="265" t="s">
        <v>409</v>
      </c>
      <c r="E11" s="266"/>
      <c r="F11" s="22">
        <v>59</v>
      </c>
      <c r="I11" s="258"/>
    </row>
    <row r="12" spans="1:12" ht="15.75" customHeight="1" outlineLevel="1">
      <c r="A12" s="263" t="s">
        <v>410</v>
      </c>
      <c r="B12" s="270">
        <v>1</v>
      </c>
      <c r="C12" s="264"/>
      <c r="D12" s="265" t="s">
        <v>411</v>
      </c>
      <c r="E12" s="266"/>
      <c r="F12" s="22">
        <v>110</v>
      </c>
      <c r="I12" s="258"/>
    </row>
    <row r="13" spans="1:12" ht="15.75" customHeight="1" outlineLevel="1">
      <c r="A13" s="263" t="s">
        <v>412</v>
      </c>
      <c r="B13" s="270">
        <v>1</v>
      </c>
      <c r="C13" s="264"/>
      <c r="D13" s="265" t="s">
        <v>413</v>
      </c>
      <c r="E13" s="266"/>
      <c r="F13" s="22">
        <v>96</v>
      </c>
      <c r="I13" s="258"/>
    </row>
    <row r="14" spans="1:12" ht="15.75" customHeight="1" outlineLevel="1">
      <c r="A14" s="263" t="s">
        <v>414</v>
      </c>
      <c r="B14" s="270">
        <v>1</v>
      </c>
      <c r="C14" s="264"/>
      <c r="D14" s="265" t="s">
        <v>415</v>
      </c>
      <c r="E14" s="266"/>
      <c r="F14" s="22">
        <v>63</v>
      </c>
      <c r="I14" s="258"/>
    </row>
    <row r="15" spans="1:12" ht="15.75" customHeight="1" outlineLevel="1">
      <c r="A15" s="263" t="s">
        <v>416</v>
      </c>
      <c r="B15" s="264">
        <v>1</v>
      </c>
      <c r="C15" s="264"/>
      <c r="D15" s="265" t="s">
        <v>417</v>
      </c>
      <c r="E15" s="266"/>
      <c r="F15" s="22">
        <v>66</v>
      </c>
      <c r="I15" s="258"/>
    </row>
    <row r="16" spans="1:12" ht="15.75" customHeight="1" outlineLevel="1">
      <c r="A16" s="263" t="s">
        <v>418</v>
      </c>
      <c r="B16" s="264">
        <v>1</v>
      </c>
      <c r="C16" s="264"/>
      <c r="D16" s="265" t="s">
        <v>413</v>
      </c>
      <c r="E16" s="266"/>
      <c r="F16" s="22">
        <v>53</v>
      </c>
      <c r="I16" s="258"/>
    </row>
    <row r="17" spans="1:9" ht="15.75" customHeight="1" outlineLevel="1">
      <c r="A17" s="263" t="s">
        <v>419</v>
      </c>
      <c r="B17" s="264">
        <v>1</v>
      </c>
      <c r="C17" s="264"/>
      <c r="D17" s="265" t="s">
        <v>411</v>
      </c>
      <c r="E17" s="266"/>
      <c r="F17" s="22">
        <v>57</v>
      </c>
      <c r="I17" s="258"/>
    </row>
    <row r="18" spans="1:9" ht="15.75" customHeight="1" outlineLevel="1">
      <c r="A18" s="263" t="s">
        <v>420</v>
      </c>
      <c r="B18" s="270">
        <v>1</v>
      </c>
      <c r="C18" s="264"/>
      <c r="D18" s="265" t="s">
        <v>421</v>
      </c>
      <c r="E18" s="266"/>
      <c r="F18" s="22">
        <v>106</v>
      </c>
      <c r="I18" s="258"/>
    </row>
    <row r="19" spans="1:9" ht="15.75" customHeight="1" outlineLevel="1">
      <c r="A19" s="263" t="s">
        <v>422</v>
      </c>
      <c r="B19" s="264">
        <v>1</v>
      </c>
      <c r="C19" s="264"/>
      <c r="D19" s="265" t="s">
        <v>405</v>
      </c>
      <c r="E19" s="266"/>
      <c r="F19" s="22">
        <v>36</v>
      </c>
      <c r="I19" s="258"/>
    </row>
    <row r="20" spans="1:9" ht="15.75" customHeight="1" outlineLevel="1">
      <c r="A20" s="263" t="s">
        <v>423</v>
      </c>
      <c r="B20" s="264">
        <v>1</v>
      </c>
      <c r="C20" s="264"/>
      <c r="D20" s="265" t="s">
        <v>399</v>
      </c>
      <c r="E20" s="266"/>
      <c r="F20" s="22">
        <v>71</v>
      </c>
      <c r="I20" s="258"/>
    </row>
    <row r="21" spans="1:9" ht="15.75" customHeight="1" outlineLevel="1">
      <c r="A21" s="263" t="s">
        <v>424</v>
      </c>
      <c r="B21" s="264">
        <v>1</v>
      </c>
      <c r="C21" s="264"/>
      <c r="D21" s="265" t="s">
        <v>401</v>
      </c>
      <c r="E21" s="266"/>
      <c r="F21" s="22">
        <v>68</v>
      </c>
      <c r="I21" s="258"/>
    </row>
    <row r="22" spans="1:9" ht="15.75" customHeight="1" outlineLevel="1">
      <c r="A22" s="263" t="s">
        <v>425</v>
      </c>
      <c r="B22" s="264">
        <v>1</v>
      </c>
      <c r="C22" s="264"/>
      <c r="D22" s="265" t="s">
        <v>411</v>
      </c>
      <c r="E22" s="266"/>
      <c r="F22" s="22">
        <v>80</v>
      </c>
      <c r="I22" s="258"/>
    </row>
    <row r="23" spans="1:9" ht="15.75" customHeight="1" outlineLevel="1">
      <c r="A23" s="259" t="s">
        <v>426</v>
      </c>
      <c r="B23" s="260"/>
      <c r="C23" s="260"/>
      <c r="D23" s="261" t="s">
        <v>427</v>
      </c>
      <c r="E23" s="266"/>
      <c r="I23" s="258"/>
    </row>
    <row r="24" spans="1:9" ht="15.75" customHeight="1" outlineLevel="1">
      <c r="A24" s="263" t="s">
        <v>428</v>
      </c>
      <c r="B24" s="270">
        <v>1</v>
      </c>
      <c r="C24" s="264"/>
      <c r="D24" s="265" t="s">
        <v>417</v>
      </c>
      <c r="E24" s="266"/>
      <c r="F24" s="22">
        <v>15</v>
      </c>
      <c r="I24" s="258"/>
    </row>
    <row r="25" spans="1:9" ht="15.75" customHeight="1" outlineLevel="1">
      <c r="A25" s="263" t="s">
        <v>429</v>
      </c>
      <c r="B25" s="264">
        <v>1</v>
      </c>
      <c r="C25" s="264"/>
      <c r="D25" s="265" t="s">
        <v>430</v>
      </c>
      <c r="E25" s="266"/>
      <c r="F25" s="22">
        <v>104</v>
      </c>
      <c r="I25" s="258"/>
    </row>
    <row r="26" spans="1:9" ht="15.75" customHeight="1" outlineLevel="1">
      <c r="A26" s="263" t="s">
        <v>431</v>
      </c>
      <c r="B26" s="264">
        <v>1</v>
      </c>
      <c r="C26" s="264"/>
      <c r="D26" s="265" t="s">
        <v>399</v>
      </c>
      <c r="E26" s="266"/>
      <c r="F26" s="22">
        <v>123</v>
      </c>
      <c r="I26" s="258"/>
    </row>
    <row r="27" spans="1:9" ht="15.75" customHeight="1" outlineLevel="1">
      <c r="A27" s="263" t="s">
        <v>432</v>
      </c>
      <c r="B27" s="264">
        <v>1</v>
      </c>
      <c r="C27" s="264"/>
      <c r="D27" s="265" t="s">
        <v>417</v>
      </c>
      <c r="E27" s="266"/>
      <c r="F27" s="22">
        <v>77</v>
      </c>
      <c r="I27" s="258"/>
    </row>
    <row r="28" spans="1:9" ht="15.75" customHeight="1" outlineLevel="1">
      <c r="A28" s="259" t="s">
        <v>433</v>
      </c>
      <c r="B28" s="259">
        <v>1</v>
      </c>
      <c r="C28" s="259"/>
      <c r="D28" s="271" t="s">
        <v>434</v>
      </c>
      <c r="E28" s="266"/>
      <c r="I28" s="258"/>
    </row>
    <row r="29" spans="1:9" ht="15.75" customHeight="1" outlineLevel="1">
      <c r="A29" s="263" t="s">
        <v>435</v>
      </c>
      <c r="B29" s="264">
        <v>1</v>
      </c>
      <c r="C29" s="264"/>
      <c r="D29" s="265" t="s">
        <v>436</v>
      </c>
      <c r="E29" s="266"/>
      <c r="F29" s="22">
        <v>103</v>
      </c>
      <c r="I29" s="258"/>
    </row>
    <row r="30" spans="1:9" ht="15.75" customHeight="1" outlineLevel="1">
      <c r="A30" s="263" t="s">
        <v>437</v>
      </c>
      <c r="B30" s="264">
        <v>1</v>
      </c>
      <c r="C30" s="264"/>
      <c r="D30" s="265" t="s">
        <v>438</v>
      </c>
      <c r="E30" s="266"/>
      <c r="F30" s="22">
        <v>58</v>
      </c>
      <c r="I30" s="258"/>
    </row>
    <row r="31" spans="1:9" ht="15.75" customHeight="1" outlineLevel="1">
      <c r="A31" s="263" t="s">
        <v>439</v>
      </c>
      <c r="B31" s="264">
        <v>1</v>
      </c>
      <c r="C31" s="264"/>
      <c r="D31" s="265" t="s">
        <v>440</v>
      </c>
      <c r="E31" s="266"/>
      <c r="F31" s="22">
        <v>132</v>
      </c>
      <c r="I31" s="258"/>
    </row>
    <row r="32" spans="1:9" ht="15.75" customHeight="1" outlineLevel="1">
      <c r="A32" s="272" t="s">
        <v>441</v>
      </c>
      <c r="B32" s="260"/>
      <c r="C32" s="260"/>
      <c r="D32" s="261" t="s">
        <v>442</v>
      </c>
      <c r="E32" s="266"/>
      <c r="I32" s="258"/>
    </row>
    <row r="33" spans="1:9" ht="15.75" customHeight="1" outlineLevel="1">
      <c r="A33" s="263" t="s">
        <v>443</v>
      </c>
      <c r="B33" s="264">
        <v>1</v>
      </c>
      <c r="C33" s="264"/>
      <c r="D33" s="265" t="s">
        <v>438</v>
      </c>
      <c r="E33" s="266"/>
      <c r="F33" s="22">
        <v>140</v>
      </c>
      <c r="I33" s="258"/>
    </row>
    <row r="34" spans="1:9" ht="15.75" customHeight="1" outlineLevel="1">
      <c r="A34" s="263" t="s">
        <v>444</v>
      </c>
      <c r="B34" s="264">
        <v>1</v>
      </c>
      <c r="C34" s="264"/>
      <c r="D34" s="265" t="s">
        <v>445</v>
      </c>
      <c r="E34" s="266"/>
      <c r="F34" s="22">
        <v>66</v>
      </c>
      <c r="I34" s="258"/>
    </row>
    <row r="35" spans="1:9" ht="15.75" customHeight="1" outlineLevel="1">
      <c r="A35" s="263" t="s">
        <v>446</v>
      </c>
      <c r="B35" s="264">
        <v>1</v>
      </c>
      <c r="C35" s="264"/>
      <c r="D35" s="265" t="s">
        <v>436</v>
      </c>
      <c r="E35" s="266"/>
      <c r="F35" s="22">
        <v>82</v>
      </c>
      <c r="I35" s="258"/>
    </row>
    <row r="36" spans="1:9" ht="15.75" customHeight="1" outlineLevel="1">
      <c r="A36" s="272" t="s">
        <v>447</v>
      </c>
      <c r="B36" s="260"/>
      <c r="C36" s="260"/>
      <c r="D36" s="261" t="s">
        <v>407</v>
      </c>
      <c r="E36" s="266"/>
      <c r="I36" s="258"/>
    </row>
    <row r="37" spans="1:9" ht="15.75" customHeight="1" outlineLevel="1">
      <c r="A37" s="263" t="s">
        <v>448</v>
      </c>
      <c r="B37" s="264">
        <v>1</v>
      </c>
      <c r="C37" s="264"/>
      <c r="D37" s="265" t="s">
        <v>407</v>
      </c>
      <c r="E37" s="266"/>
      <c r="F37" s="22">
        <v>111</v>
      </c>
      <c r="I37" s="258"/>
    </row>
    <row r="38" spans="1:9" ht="15.75" customHeight="1" collapsed="1">
      <c r="A38" s="253" t="s">
        <v>449</v>
      </c>
      <c r="B38" s="273"/>
      <c r="C38" s="273"/>
      <c r="D38" s="255" t="s">
        <v>450</v>
      </c>
      <c r="E38" s="266"/>
      <c r="G38" s="257">
        <f>SUM(G40:G52)</f>
        <v>0</v>
      </c>
      <c r="I38" s="258"/>
    </row>
    <row r="39" spans="1:9" ht="15.75" hidden="1" customHeight="1" outlineLevel="1">
      <c r="A39" s="274" t="s">
        <v>451</v>
      </c>
      <c r="B39" s="260"/>
      <c r="C39" s="260"/>
      <c r="D39" s="275" t="s">
        <v>452</v>
      </c>
      <c r="E39" s="266"/>
      <c r="I39" s="258"/>
    </row>
    <row r="40" spans="1:9" ht="15.75" hidden="1" customHeight="1" outlineLevel="1">
      <c r="A40" s="263" t="s">
        <v>453</v>
      </c>
      <c r="B40" s="264">
        <v>1</v>
      </c>
      <c r="C40" s="264"/>
      <c r="D40" s="265" t="s">
        <v>417</v>
      </c>
      <c r="E40" s="266"/>
      <c r="F40" s="22">
        <v>6</v>
      </c>
      <c r="I40" s="258"/>
    </row>
    <row r="41" spans="1:9" ht="15.75" hidden="1" customHeight="1" outlineLevel="1">
      <c r="A41" s="263" t="s">
        <v>454</v>
      </c>
      <c r="B41" s="264">
        <v>1</v>
      </c>
      <c r="C41" s="264"/>
      <c r="D41" s="265" t="s">
        <v>397</v>
      </c>
      <c r="E41" s="266"/>
      <c r="F41" s="22">
        <v>6</v>
      </c>
      <c r="I41" s="258"/>
    </row>
    <row r="42" spans="1:9" ht="15.75" hidden="1" customHeight="1" outlineLevel="1">
      <c r="A42" s="263" t="s">
        <v>455</v>
      </c>
      <c r="B42" s="264">
        <v>1</v>
      </c>
      <c r="C42" s="264"/>
      <c r="D42" s="265" t="s">
        <v>409</v>
      </c>
      <c r="E42" s="266"/>
      <c r="F42" s="22">
        <v>3</v>
      </c>
      <c r="I42" s="258"/>
    </row>
    <row r="43" spans="1:9" ht="15.75" hidden="1" customHeight="1" outlineLevel="1">
      <c r="A43" s="263" t="s">
        <v>456</v>
      </c>
      <c r="B43" s="264">
        <v>1</v>
      </c>
      <c r="C43" s="264"/>
      <c r="D43" s="265" t="s">
        <v>457</v>
      </c>
      <c r="E43" s="266"/>
      <c r="F43" s="22">
        <v>1</v>
      </c>
      <c r="I43" s="258"/>
    </row>
    <row r="44" spans="1:9" ht="15.75" hidden="1" customHeight="1" outlineLevel="1">
      <c r="A44" s="259" t="s">
        <v>458</v>
      </c>
      <c r="B44" s="260"/>
      <c r="C44" s="260"/>
      <c r="D44" s="261" t="s">
        <v>459</v>
      </c>
      <c r="E44" s="266"/>
      <c r="I44" s="258"/>
    </row>
    <row r="45" spans="1:9" ht="15.75" hidden="1" customHeight="1" outlineLevel="1">
      <c r="A45" s="263" t="s">
        <v>460</v>
      </c>
      <c r="B45" s="264">
        <v>1</v>
      </c>
      <c r="C45" s="264"/>
      <c r="D45" s="265" t="s">
        <v>409</v>
      </c>
      <c r="E45" s="266"/>
      <c r="F45" s="22">
        <v>15</v>
      </c>
      <c r="I45" s="258"/>
    </row>
    <row r="46" spans="1:9" ht="15.75" hidden="1" customHeight="1" outlineLevel="1">
      <c r="A46" s="263" t="s">
        <v>461</v>
      </c>
      <c r="B46" s="264">
        <v>1</v>
      </c>
      <c r="C46" s="264"/>
      <c r="D46" s="265" t="s">
        <v>417</v>
      </c>
      <c r="E46" s="266"/>
      <c r="F46" s="22">
        <v>18</v>
      </c>
      <c r="I46" s="258"/>
    </row>
    <row r="47" spans="1:9" ht="15.75" hidden="1" customHeight="1" outlineLevel="1">
      <c r="A47" s="263" t="s">
        <v>462</v>
      </c>
      <c r="B47" s="264">
        <v>1</v>
      </c>
      <c r="C47" s="264"/>
      <c r="D47" s="265" t="s">
        <v>401</v>
      </c>
      <c r="E47" s="266"/>
      <c r="F47" s="22">
        <v>10</v>
      </c>
      <c r="I47" s="258"/>
    </row>
    <row r="48" spans="1:9" ht="15.75" hidden="1" customHeight="1" outlineLevel="1">
      <c r="A48" s="263" t="s">
        <v>463</v>
      </c>
      <c r="B48" s="264">
        <v>1</v>
      </c>
      <c r="C48" s="264"/>
      <c r="D48" s="265" t="s">
        <v>415</v>
      </c>
      <c r="E48" s="266"/>
      <c r="F48" s="22">
        <v>14</v>
      </c>
      <c r="I48" s="258"/>
    </row>
    <row r="49" spans="1:12" ht="15.75" hidden="1" customHeight="1" outlineLevel="1">
      <c r="A49" s="263" t="s">
        <v>464</v>
      </c>
      <c r="B49" s="264">
        <v>1</v>
      </c>
      <c r="C49" s="264"/>
      <c r="D49" s="265" t="s">
        <v>465</v>
      </c>
      <c r="E49" s="266"/>
      <c r="F49" s="22">
        <v>19</v>
      </c>
      <c r="I49" s="258"/>
    </row>
    <row r="50" spans="1:12" ht="15.75" hidden="1" customHeight="1" outlineLevel="1">
      <c r="A50" s="263" t="s">
        <v>466</v>
      </c>
      <c r="B50" s="264">
        <v>1</v>
      </c>
      <c r="C50" s="264"/>
      <c r="D50" s="265" t="s">
        <v>399</v>
      </c>
      <c r="E50" s="266"/>
      <c r="F50" s="22">
        <v>60</v>
      </c>
      <c r="I50" s="258"/>
    </row>
    <row r="51" spans="1:12" ht="15.75" hidden="1" customHeight="1" outlineLevel="1">
      <c r="A51" s="263" t="s">
        <v>467</v>
      </c>
      <c r="B51" s="264">
        <v>1</v>
      </c>
      <c r="C51" s="264"/>
      <c r="D51" s="265" t="s">
        <v>397</v>
      </c>
      <c r="E51" s="266"/>
      <c r="F51" s="22">
        <v>9</v>
      </c>
      <c r="I51" s="258"/>
    </row>
    <row r="52" spans="1:12" ht="15.75" hidden="1" customHeight="1" outlineLevel="1">
      <c r="A52" s="263" t="s">
        <v>468</v>
      </c>
      <c r="B52" s="264">
        <v>1</v>
      </c>
      <c r="C52" s="264"/>
      <c r="D52" s="265" t="s">
        <v>397</v>
      </c>
      <c r="E52" s="266"/>
      <c r="F52" s="22">
        <v>7</v>
      </c>
      <c r="I52" s="258"/>
    </row>
    <row r="53" spans="1:12" ht="15.75" customHeight="1" collapsed="1">
      <c r="A53" s="253" t="s">
        <v>469</v>
      </c>
      <c r="B53" s="273"/>
      <c r="C53" s="273"/>
      <c r="D53" s="255" t="s">
        <v>470</v>
      </c>
      <c r="E53" s="266"/>
      <c r="G53" s="257">
        <f>SUM(G54:G58)</f>
        <v>89</v>
      </c>
      <c r="I53" s="258"/>
    </row>
    <row r="54" spans="1:12" ht="15.75" hidden="1" customHeight="1" outlineLevel="1">
      <c r="A54" s="263" t="s">
        <v>471</v>
      </c>
      <c r="B54" s="264">
        <v>1</v>
      </c>
      <c r="C54" s="264"/>
      <c r="D54" s="265" t="s">
        <v>413</v>
      </c>
      <c r="E54" s="266"/>
      <c r="F54" s="22">
        <v>29</v>
      </c>
      <c r="G54" s="276">
        <v>28</v>
      </c>
      <c r="I54" s="258"/>
    </row>
    <row r="55" spans="1:12" ht="15.75" hidden="1" customHeight="1" outlineLevel="1">
      <c r="A55" s="263" t="s">
        <v>472</v>
      </c>
      <c r="B55" s="264">
        <v>1</v>
      </c>
      <c r="C55" s="264"/>
      <c r="D55" s="265" t="s">
        <v>405</v>
      </c>
      <c r="E55" s="266"/>
      <c r="F55" s="22">
        <v>14</v>
      </c>
      <c r="G55" s="276">
        <v>14</v>
      </c>
      <c r="I55" s="258"/>
    </row>
    <row r="56" spans="1:12" ht="15.75" hidden="1" customHeight="1" outlineLevel="1">
      <c r="A56" s="263" t="s">
        <v>473</v>
      </c>
      <c r="B56" s="264">
        <v>1</v>
      </c>
      <c r="C56" s="264"/>
      <c r="D56" s="265" t="s">
        <v>411</v>
      </c>
      <c r="E56" s="266"/>
      <c r="F56" s="22">
        <v>16</v>
      </c>
      <c r="G56" s="276">
        <v>16</v>
      </c>
      <c r="I56" s="258"/>
    </row>
    <row r="57" spans="1:12" ht="15.75" hidden="1" customHeight="1" outlineLevel="1">
      <c r="A57" s="263" t="s">
        <v>474</v>
      </c>
      <c r="B57" s="264">
        <v>1</v>
      </c>
      <c r="C57" s="264"/>
      <c r="D57" s="265" t="s">
        <v>409</v>
      </c>
      <c r="E57" s="266"/>
      <c r="F57" s="22">
        <v>19</v>
      </c>
      <c r="G57" s="276">
        <v>15</v>
      </c>
      <c r="I57" s="258"/>
    </row>
    <row r="58" spans="1:12" ht="15.75" hidden="1" customHeight="1" outlineLevel="1">
      <c r="A58" s="263" t="s">
        <v>475</v>
      </c>
      <c r="B58" s="264">
        <v>1</v>
      </c>
      <c r="C58" s="264"/>
      <c r="D58" s="265" t="s">
        <v>421</v>
      </c>
      <c r="E58" s="266"/>
      <c r="F58" s="22">
        <v>16</v>
      </c>
      <c r="G58" s="276">
        <v>16</v>
      </c>
      <c r="I58" s="258"/>
    </row>
    <row r="59" spans="1:12" ht="15.75" customHeight="1" collapsed="1">
      <c r="A59" s="253" t="s">
        <v>476</v>
      </c>
      <c r="B59" s="273"/>
      <c r="C59" s="273"/>
      <c r="D59" s="255" t="s">
        <v>477</v>
      </c>
      <c r="E59" s="266"/>
      <c r="G59" s="257">
        <f>SUM(G60:G68)</f>
        <v>0</v>
      </c>
      <c r="I59" s="258"/>
    </row>
    <row r="60" spans="1:12" ht="15.75" hidden="1" customHeight="1" outlineLevel="1">
      <c r="A60" s="263" t="s">
        <v>478</v>
      </c>
      <c r="B60" s="270">
        <v>1</v>
      </c>
      <c r="C60" s="264"/>
      <c r="D60" s="265" t="s">
        <v>479</v>
      </c>
      <c r="E60" s="266"/>
      <c r="F60" s="22">
        <v>7</v>
      </c>
      <c r="I60" s="258"/>
    </row>
    <row r="61" spans="1:12" ht="15.75" hidden="1" customHeight="1" outlineLevel="1">
      <c r="A61" s="263" t="s">
        <v>480</v>
      </c>
      <c r="B61" s="264">
        <v>1</v>
      </c>
      <c r="C61" s="264"/>
      <c r="D61" s="265" t="s">
        <v>409</v>
      </c>
      <c r="E61" s="266"/>
      <c r="F61" s="22">
        <v>10</v>
      </c>
      <c r="I61" s="258"/>
    </row>
    <row r="62" spans="1:12" ht="15.75" hidden="1" customHeight="1" outlineLevel="1">
      <c r="A62" s="263" t="s">
        <v>481</v>
      </c>
      <c r="B62" s="270">
        <v>1</v>
      </c>
      <c r="C62" s="264"/>
      <c r="D62" s="265" t="s">
        <v>479</v>
      </c>
      <c r="E62" s="266"/>
      <c r="F62" s="22">
        <v>14</v>
      </c>
      <c r="I62" s="258"/>
    </row>
    <row r="63" spans="1:12" ht="15.75" hidden="1" customHeight="1" outlineLevel="1">
      <c r="A63" s="263" t="s">
        <v>482</v>
      </c>
      <c r="B63" s="264">
        <v>1</v>
      </c>
      <c r="C63" s="264"/>
      <c r="D63" s="265" t="s">
        <v>405</v>
      </c>
      <c r="E63" s="266"/>
      <c r="F63" s="22">
        <v>7</v>
      </c>
      <c r="I63" s="258"/>
    </row>
    <row r="64" spans="1:12" ht="15.75" hidden="1" customHeight="1" outlineLevel="1">
      <c r="A64" s="277" t="s">
        <v>483</v>
      </c>
      <c r="B64" s="277">
        <v>1</v>
      </c>
      <c r="C64" s="277"/>
      <c r="D64" s="278" t="s">
        <v>445</v>
      </c>
      <c r="E64" s="266"/>
      <c r="F64" s="279">
        <v>29</v>
      </c>
      <c r="G64" s="279"/>
      <c r="H64" s="279"/>
      <c r="I64" s="280"/>
      <c r="J64" s="279"/>
      <c r="K64" s="279"/>
      <c r="L64" s="279"/>
    </row>
    <row r="65" spans="1:9" ht="15.75" hidden="1" customHeight="1" outlineLevel="1">
      <c r="A65" s="281" t="s">
        <v>484</v>
      </c>
      <c r="B65" s="282">
        <v>1</v>
      </c>
      <c r="C65" s="282"/>
      <c r="D65" s="283" t="s">
        <v>485</v>
      </c>
      <c r="E65" s="266"/>
      <c r="F65" s="22">
        <v>16</v>
      </c>
      <c r="I65" s="258"/>
    </row>
    <row r="66" spans="1:9" ht="15.75" hidden="1" customHeight="1" outlineLevel="1">
      <c r="A66" s="263" t="s">
        <v>486</v>
      </c>
      <c r="B66" s="264">
        <v>1</v>
      </c>
      <c r="C66" s="264"/>
      <c r="D66" s="265" t="s">
        <v>397</v>
      </c>
      <c r="E66" s="266"/>
      <c r="F66" s="22">
        <v>8</v>
      </c>
      <c r="I66" s="258"/>
    </row>
    <row r="67" spans="1:9" ht="15.75" hidden="1" customHeight="1" outlineLevel="1">
      <c r="A67" s="263" t="s">
        <v>487</v>
      </c>
      <c r="B67" s="264">
        <v>1</v>
      </c>
      <c r="C67" s="264"/>
      <c r="D67" s="265" t="s">
        <v>488</v>
      </c>
      <c r="E67" s="266"/>
      <c r="F67" s="22">
        <v>10</v>
      </c>
      <c r="I67" s="258"/>
    </row>
    <row r="68" spans="1:9" ht="15.75" hidden="1" customHeight="1" outlineLevel="1">
      <c r="A68" s="263" t="s">
        <v>489</v>
      </c>
      <c r="B68" s="264">
        <v>1</v>
      </c>
      <c r="C68" s="264"/>
      <c r="D68" s="265" t="s">
        <v>401</v>
      </c>
      <c r="E68" s="266"/>
      <c r="F68" s="22">
        <v>37</v>
      </c>
      <c r="I68" s="258"/>
    </row>
    <row r="69" spans="1:9" ht="15.75" customHeight="1" collapsed="1">
      <c r="A69" s="253" t="s">
        <v>490</v>
      </c>
      <c r="B69" s="273"/>
      <c r="C69" s="273"/>
      <c r="D69" s="255" t="s">
        <v>491</v>
      </c>
      <c r="E69" s="266"/>
      <c r="G69" s="257">
        <f>SUM(G70:G86)</f>
        <v>0</v>
      </c>
      <c r="I69" s="258"/>
    </row>
    <row r="70" spans="1:9" ht="15.75" hidden="1" customHeight="1" outlineLevel="1">
      <c r="A70" s="259" t="s">
        <v>492</v>
      </c>
      <c r="B70" s="260"/>
      <c r="C70" s="260"/>
      <c r="D70" s="261" t="s">
        <v>493</v>
      </c>
      <c r="E70" s="266"/>
      <c r="I70" s="258"/>
    </row>
    <row r="71" spans="1:9" ht="15.75" hidden="1" customHeight="1" outlineLevel="1">
      <c r="A71" s="263" t="s">
        <v>494</v>
      </c>
      <c r="B71" s="264">
        <v>1</v>
      </c>
      <c r="C71" s="264"/>
      <c r="D71" s="265" t="s">
        <v>409</v>
      </c>
      <c r="E71" s="266"/>
      <c r="F71" s="22">
        <v>39</v>
      </c>
      <c r="I71" s="258"/>
    </row>
    <row r="72" spans="1:9" ht="15.75" hidden="1" customHeight="1" outlineLevel="1">
      <c r="A72" s="263" t="s">
        <v>495</v>
      </c>
      <c r="B72" s="264">
        <v>1</v>
      </c>
      <c r="C72" s="264"/>
      <c r="D72" s="265" t="s">
        <v>465</v>
      </c>
      <c r="E72" s="266"/>
      <c r="F72" s="22">
        <v>33</v>
      </c>
      <c r="I72" s="258"/>
    </row>
    <row r="73" spans="1:9" ht="15.75" hidden="1" customHeight="1" outlineLevel="1">
      <c r="A73" s="263" t="s">
        <v>496</v>
      </c>
      <c r="B73" s="264">
        <v>1</v>
      </c>
      <c r="C73" s="264"/>
      <c r="D73" s="265" t="s">
        <v>409</v>
      </c>
      <c r="E73" s="266"/>
      <c r="F73" s="22">
        <v>55</v>
      </c>
      <c r="I73" s="258"/>
    </row>
    <row r="74" spans="1:9" ht="15.75" hidden="1" customHeight="1" outlineLevel="1">
      <c r="A74" s="263" t="s">
        <v>497</v>
      </c>
      <c r="B74" s="264">
        <v>1</v>
      </c>
      <c r="C74" s="264"/>
      <c r="D74" s="265" t="s">
        <v>436</v>
      </c>
      <c r="E74" s="266"/>
      <c r="F74" s="22">
        <v>65</v>
      </c>
      <c r="I74" s="258"/>
    </row>
    <row r="75" spans="1:9" ht="15.75" hidden="1" customHeight="1" outlineLevel="1">
      <c r="A75" s="263" t="s">
        <v>498</v>
      </c>
      <c r="B75" s="264">
        <v>1</v>
      </c>
      <c r="C75" s="264"/>
      <c r="D75" s="265" t="s">
        <v>438</v>
      </c>
      <c r="E75" s="266"/>
      <c r="F75" s="22">
        <v>46</v>
      </c>
      <c r="I75" s="258"/>
    </row>
    <row r="76" spans="1:9" ht="15.75" hidden="1" customHeight="1" outlineLevel="1">
      <c r="A76" s="259" t="s">
        <v>499</v>
      </c>
      <c r="B76" s="260"/>
      <c r="C76" s="260"/>
      <c r="D76" s="261" t="s">
        <v>440</v>
      </c>
      <c r="E76" s="266"/>
      <c r="I76" s="258"/>
    </row>
    <row r="77" spans="1:9" ht="15.75" hidden="1" customHeight="1" outlineLevel="1">
      <c r="A77" s="263" t="s">
        <v>500</v>
      </c>
      <c r="B77" s="264">
        <v>1</v>
      </c>
      <c r="C77" s="264"/>
      <c r="D77" s="265" t="s">
        <v>501</v>
      </c>
      <c r="E77" s="266"/>
      <c r="F77" s="22">
        <v>12</v>
      </c>
      <c r="I77" s="258"/>
    </row>
    <row r="78" spans="1:9" ht="15.75" hidden="1" customHeight="1" outlineLevel="1">
      <c r="A78" s="263" t="s">
        <v>502</v>
      </c>
      <c r="B78" s="264">
        <v>1</v>
      </c>
      <c r="C78" s="264"/>
      <c r="D78" s="265" t="s">
        <v>405</v>
      </c>
      <c r="E78" s="266"/>
      <c r="F78" s="22">
        <v>21</v>
      </c>
      <c r="I78" s="258"/>
    </row>
    <row r="79" spans="1:9" ht="15.75" hidden="1" customHeight="1" outlineLevel="1">
      <c r="A79" s="263" t="s">
        <v>503</v>
      </c>
      <c r="B79" s="264">
        <v>1</v>
      </c>
      <c r="C79" s="264"/>
      <c r="D79" s="265" t="s">
        <v>504</v>
      </c>
      <c r="E79" s="266"/>
      <c r="F79" s="22">
        <v>11</v>
      </c>
      <c r="I79" s="258"/>
    </row>
    <row r="80" spans="1:9" ht="15.75" hidden="1" customHeight="1" outlineLevel="1">
      <c r="A80" s="263" t="s">
        <v>505</v>
      </c>
      <c r="B80" s="264">
        <v>1</v>
      </c>
      <c r="C80" s="264"/>
      <c r="D80" s="265" t="s">
        <v>488</v>
      </c>
      <c r="E80" s="266"/>
      <c r="F80" s="22">
        <v>8</v>
      </c>
      <c r="I80" s="258"/>
    </row>
    <row r="81" spans="1:9" ht="15.75" hidden="1" customHeight="1" outlineLevel="1">
      <c r="A81" s="263" t="s">
        <v>506</v>
      </c>
      <c r="B81" s="270">
        <v>1</v>
      </c>
      <c r="C81" s="264"/>
      <c r="D81" s="265" t="s">
        <v>501</v>
      </c>
      <c r="E81" s="266"/>
      <c r="F81" s="22">
        <v>9</v>
      </c>
      <c r="I81" s="258"/>
    </row>
    <row r="82" spans="1:9" ht="15.75" hidden="1" customHeight="1" outlineLevel="1">
      <c r="A82" s="259" t="s">
        <v>507</v>
      </c>
      <c r="B82" s="260"/>
      <c r="C82" s="260"/>
      <c r="D82" s="261" t="s">
        <v>434</v>
      </c>
      <c r="E82" s="266"/>
      <c r="I82" s="258"/>
    </row>
    <row r="83" spans="1:9" ht="15.75" hidden="1" customHeight="1" outlineLevel="1">
      <c r="A83" s="263" t="s">
        <v>508</v>
      </c>
      <c r="B83" s="264">
        <v>1</v>
      </c>
      <c r="C83" s="264"/>
      <c r="D83" s="265" t="s">
        <v>413</v>
      </c>
      <c r="E83" s="266"/>
      <c r="F83" s="22">
        <v>38</v>
      </c>
      <c r="I83" s="258"/>
    </row>
    <row r="84" spans="1:9" ht="15.75" hidden="1" customHeight="1" outlineLevel="1">
      <c r="A84" s="263" t="s">
        <v>509</v>
      </c>
      <c r="B84" s="264">
        <v>1</v>
      </c>
      <c r="C84" s="264"/>
      <c r="D84" s="265" t="s">
        <v>411</v>
      </c>
      <c r="E84" s="266"/>
      <c r="F84" s="22">
        <v>54</v>
      </c>
      <c r="I84" s="258"/>
    </row>
    <row r="85" spans="1:9" ht="15.75" hidden="1" customHeight="1" outlineLevel="1">
      <c r="A85" s="263" t="s">
        <v>510</v>
      </c>
      <c r="B85" s="264">
        <v>1</v>
      </c>
      <c r="C85" s="264"/>
      <c r="D85" s="265" t="s">
        <v>465</v>
      </c>
      <c r="E85" s="266"/>
      <c r="F85" s="22">
        <v>63</v>
      </c>
      <c r="I85" s="258"/>
    </row>
    <row r="86" spans="1:9" ht="15.75" hidden="1" customHeight="1" outlineLevel="1">
      <c r="A86" s="263" t="s">
        <v>511</v>
      </c>
      <c r="B86" s="270">
        <v>1</v>
      </c>
      <c r="C86" s="264"/>
      <c r="D86" s="265" t="s">
        <v>430</v>
      </c>
      <c r="E86" s="266"/>
      <c r="F86" s="22">
        <v>82</v>
      </c>
      <c r="I86" s="258"/>
    </row>
    <row r="87" spans="1:9" ht="15.75" customHeight="1" collapsed="1">
      <c r="A87" s="253" t="s">
        <v>512</v>
      </c>
      <c r="B87" s="273"/>
      <c r="C87" s="273"/>
      <c r="D87" s="255" t="s">
        <v>513</v>
      </c>
      <c r="E87" s="266"/>
      <c r="G87" s="257">
        <f>SUM(G89:G101)</f>
        <v>0</v>
      </c>
      <c r="I87" s="258"/>
    </row>
    <row r="88" spans="1:9" ht="15.75" hidden="1" customHeight="1" outlineLevel="1">
      <c r="A88" s="259" t="s">
        <v>514</v>
      </c>
      <c r="B88" s="260"/>
      <c r="C88" s="260"/>
      <c r="D88" s="261" t="s">
        <v>515</v>
      </c>
      <c r="E88" s="266"/>
      <c r="I88" s="258"/>
    </row>
    <row r="89" spans="1:9" ht="15.75" hidden="1" customHeight="1" outlineLevel="1">
      <c r="A89" s="263" t="s">
        <v>516</v>
      </c>
      <c r="B89" s="264">
        <v>1</v>
      </c>
      <c r="C89" s="264"/>
      <c r="D89" s="265" t="s">
        <v>517</v>
      </c>
      <c r="E89" s="266"/>
      <c r="F89" s="22">
        <v>50</v>
      </c>
      <c r="I89" s="258"/>
    </row>
    <row r="90" spans="1:9" ht="15.75" hidden="1" customHeight="1" outlineLevel="1">
      <c r="A90" s="263" t="s">
        <v>518</v>
      </c>
      <c r="B90" s="264">
        <v>1</v>
      </c>
      <c r="C90" s="264"/>
      <c r="D90" s="265" t="s">
        <v>415</v>
      </c>
      <c r="E90" s="266"/>
      <c r="F90" s="22">
        <v>8</v>
      </c>
      <c r="I90" s="258"/>
    </row>
    <row r="91" spans="1:9" ht="15.75" hidden="1" customHeight="1" outlineLevel="1">
      <c r="A91" s="263" t="s">
        <v>519</v>
      </c>
      <c r="B91" s="264">
        <v>1</v>
      </c>
      <c r="C91" s="264"/>
      <c r="D91" s="265" t="s">
        <v>520</v>
      </c>
      <c r="E91" s="266"/>
      <c r="F91" s="22">
        <v>34</v>
      </c>
      <c r="I91" s="258"/>
    </row>
    <row r="92" spans="1:9" ht="15.75" hidden="1" customHeight="1" outlineLevel="1">
      <c r="A92" s="263" t="s">
        <v>521</v>
      </c>
      <c r="B92" s="270">
        <v>1</v>
      </c>
      <c r="C92" s="264"/>
      <c r="D92" s="265" t="s">
        <v>415</v>
      </c>
      <c r="E92" s="266"/>
      <c r="F92" s="22">
        <v>11</v>
      </c>
      <c r="I92" s="258"/>
    </row>
    <row r="93" spans="1:9" ht="15.75" hidden="1" customHeight="1" outlineLevel="1">
      <c r="A93" s="263" t="s">
        <v>522</v>
      </c>
      <c r="B93" s="264">
        <v>1</v>
      </c>
      <c r="C93" s="264"/>
      <c r="D93" s="265" t="s">
        <v>417</v>
      </c>
      <c r="E93" s="266"/>
      <c r="F93" s="22">
        <v>29</v>
      </c>
      <c r="I93" s="258"/>
    </row>
    <row r="94" spans="1:9" ht="15.75" hidden="1" customHeight="1" outlineLevel="1">
      <c r="A94" s="263" t="s">
        <v>523</v>
      </c>
      <c r="B94" s="270">
        <v>1</v>
      </c>
      <c r="C94" s="264"/>
      <c r="D94" s="265" t="s">
        <v>504</v>
      </c>
      <c r="E94" s="266"/>
      <c r="F94" s="22">
        <v>12</v>
      </c>
      <c r="I94" s="258"/>
    </row>
    <row r="95" spans="1:9" ht="15.75" hidden="1" customHeight="1" outlineLevel="1">
      <c r="A95" s="274" t="s">
        <v>524</v>
      </c>
      <c r="B95" s="260"/>
      <c r="C95" s="260"/>
      <c r="D95" s="261" t="s">
        <v>525</v>
      </c>
      <c r="E95" s="266"/>
      <c r="I95" s="258"/>
    </row>
    <row r="96" spans="1:9" ht="15.75" hidden="1" customHeight="1" outlineLevel="1">
      <c r="A96" s="263" t="s">
        <v>526</v>
      </c>
      <c r="B96" s="264">
        <v>1</v>
      </c>
      <c r="C96" s="264"/>
      <c r="D96" s="265" t="s">
        <v>413</v>
      </c>
      <c r="E96" s="266"/>
      <c r="F96" s="22">
        <v>34</v>
      </c>
      <c r="I96" s="258"/>
    </row>
    <row r="97" spans="1:9" ht="15.75" hidden="1" customHeight="1" outlineLevel="1">
      <c r="A97" s="263" t="s">
        <v>527</v>
      </c>
      <c r="B97" s="264">
        <v>1</v>
      </c>
      <c r="C97" s="264"/>
      <c r="D97" s="265" t="s">
        <v>457</v>
      </c>
      <c r="E97" s="266"/>
      <c r="F97" s="22">
        <v>27</v>
      </c>
      <c r="I97" s="258"/>
    </row>
    <row r="98" spans="1:9" ht="15.75" hidden="1" customHeight="1" outlineLevel="1">
      <c r="A98" s="263" t="s">
        <v>528</v>
      </c>
      <c r="B98" s="264">
        <v>1</v>
      </c>
      <c r="C98" s="264"/>
      <c r="D98" s="265" t="s">
        <v>488</v>
      </c>
      <c r="E98" s="266"/>
      <c r="F98" s="22">
        <v>19</v>
      </c>
      <c r="I98" s="258"/>
    </row>
    <row r="99" spans="1:9" ht="15.75" hidden="1" customHeight="1" outlineLevel="1">
      <c r="A99" s="263" t="s">
        <v>529</v>
      </c>
      <c r="B99" s="264">
        <v>1</v>
      </c>
      <c r="C99" s="264"/>
      <c r="D99" s="265" t="s">
        <v>445</v>
      </c>
      <c r="E99" s="266"/>
      <c r="F99" s="22">
        <v>43</v>
      </c>
      <c r="I99" s="258"/>
    </row>
    <row r="100" spans="1:9" ht="15.75" hidden="1" customHeight="1" outlineLevel="1">
      <c r="A100" s="263" t="s">
        <v>530</v>
      </c>
      <c r="B100" s="264">
        <v>1</v>
      </c>
      <c r="C100" s="264"/>
      <c r="D100" s="265" t="s">
        <v>501</v>
      </c>
      <c r="E100" s="266"/>
      <c r="F100" s="22">
        <v>15</v>
      </c>
      <c r="I100" s="258"/>
    </row>
    <row r="101" spans="1:9" ht="15.75" hidden="1" customHeight="1" outlineLevel="1">
      <c r="A101" s="263" t="s">
        <v>531</v>
      </c>
      <c r="B101" s="264">
        <v>1</v>
      </c>
      <c r="C101" s="264"/>
      <c r="D101" s="265" t="s">
        <v>397</v>
      </c>
      <c r="E101" s="266"/>
      <c r="F101" s="22">
        <v>26</v>
      </c>
      <c r="I101" s="258"/>
    </row>
    <row r="102" spans="1:9" ht="15.75" customHeight="1" collapsed="1">
      <c r="A102" s="253" t="s">
        <v>374</v>
      </c>
      <c r="B102" s="273"/>
      <c r="C102" s="273"/>
      <c r="D102" s="255" t="s">
        <v>532</v>
      </c>
      <c r="E102" s="266"/>
      <c r="G102" s="257">
        <f>SUM(G104:G114)</f>
        <v>468</v>
      </c>
      <c r="I102" s="258"/>
    </row>
    <row r="103" spans="1:9" ht="15.75" hidden="1" customHeight="1" outlineLevel="1">
      <c r="A103" s="259" t="s">
        <v>533</v>
      </c>
      <c r="B103" s="260"/>
      <c r="C103" s="260"/>
      <c r="D103" s="261" t="s">
        <v>532</v>
      </c>
      <c r="E103" s="266"/>
      <c r="I103" s="258"/>
    </row>
    <row r="104" spans="1:9" ht="15.75" hidden="1" customHeight="1" outlineLevel="1">
      <c r="A104" s="263" t="s">
        <v>534</v>
      </c>
      <c r="B104" s="264">
        <v>1</v>
      </c>
      <c r="C104" s="264"/>
      <c r="D104" s="265" t="s">
        <v>417</v>
      </c>
      <c r="E104" s="266"/>
      <c r="F104" s="22">
        <v>46</v>
      </c>
      <c r="G104" s="276">
        <v>41</v>
      </c>
      <c r="I104" s="258"/>
    </row>
    <row r="105" spans="1:9" ht="15.75" hidden="1" customHeight="1" outlineLevel="1">
      <c r="A105" s="263" t="s">
        <v>535</v>
      </c>
      <c r="B105" s="264">
        <v>1</v>
      </c>
      <c r="C105" s="264"/>
      <c r="D105" s="265" t="s">
        <v>479</v>
      </c>
      <c r="E105" s="266"/>
      <c r="F105" s="22">
        <v>26</v>
      </c>
      <c r="G105" s="276">
        <v>26</v>
      </c>
      <c r="I105" s="258"/>
    </row>
    <row r="106" spans="1:9" ht="15.75" hidden="1" customHeight="1" outlineLevel="1">
      <c r="A106" s="263" t="s">
        <v>536</v>
      </c>
      <c r="B106" s="264">
        <v>1</v>
      </c>
      <c r="C106" s="264"/>
      <c r="D106" s="265" t="s">
        <v>417</v>
      </c>
      <c r="E106" s="266"/>
      <c r="F106" s="22">
        <v>74</v>
      </c>
      <c r="G106" s="276">
        <v>34</v>
      </c>
      <c r="I106" s="258"/>
    </row>
    <row r="107" spans="1:9" ht="15.75" hidden="1" customHeight="1" outlineLevel="1">
      <c r="A107" s="263" t="s">
        <v>537</v>
      </c>
      <c r="B107" s="264">
        <v>1</v>
      </c>
      <c r="C107" s="264"/>
      <c r="D107" s="265" t="s">
        <v>520</v>
      </c>
      <c r="E107" s="266"/>
      <c r="F107" s="22">
        <v>42</v>
      </c>
      <c r="G107" s="276">
        <v>40</v>
      </c>
      <c r="I107" s="258"/>
    </row>
    <row r="108" spans="1:9" ht="15.75" hidden="1" customHeight="1" outlineLevel="1">
      <c r="A108" s="263" t="s">
        <v>538</v>
      </c>
      <c r="B108" s="264">
        <v>1</v>
      </c>
      <c r="C108" s="264"/>
      <c r="D108" s="265" t="s">
        <v>415</v>
      </c>
      <c r="E108" s="266"/>
      <c r="F108" s="22">
        <v>51</v>
      </c>
      <c r="G108" s="276">
        <v>51</v>
      </c>
      <c r="I108" s="258"/>
    </row>
    <row r="109" spans="1:9" ht="15.75" hidden="1" customHeight="1" outlineLevel="1">
      <c r="A109" s="263" t="s">
        <v>539</v>
      </c>
      <c r="B109" s="264">
        <v>1</v>
      </c>
      <c r="C109" s="264"/>
      <c r="D109" s="265" t="s">
        <v>430</v>
      </c>
      <c r="E109" s="266"/>
      <c r="F109" s="22">
        <v>94</v>
      </c>
      <c r="G109" s="276">
        <v>77</v>
      </c>
      <c r="I109" s="258"/>
    </row>
    <row r="110" spans="1:9" ht="15.75" hidden="1" customHeight="1" outlineLevel="1">
      <c r="A110" s="263" t="s">
        <v>540</v>
      </c>
      <c r="B110" s="264">
        <v>1</v>
      </c>
      <c r="C110" s="264"/>
      <c r="D110" s="265" t="s">
        <v>409</v>
      </c>
      <c r="E110" s="266"/>
      <c r="F110" s="22">
        <v>35</v>
      </c>
      <c r="G110" s="276">
        <v>33</v>
      </c>
      <c r="I110" s="258"/>
    </row>
    <row r="111" spans="1:9" ht="15.75" hidden="1" customHeight="1" outlineLevel="1">
      <c r="A111" s="263" t="s">
        <v>541</v>
      </c>
      <c r="B111" s="264">
        <v>1</v>
      </c>
      <c r="C111" s="264"/>
      <c r="D111" s="265" t="s">
        <v>488</v>
      </c>
      <c r="E111" s="266"/>
      <c r="F111" s="22">
        <v>34</v>
      </c>
      <c r="G111" s="276">
        <v>31</v>
      </c>
      <c r="I111" s="258"/>
    </row>
    <row r="112" spans="1:9" ht="15.75" hidden="1" customHeight="1" outlineLevel="1">
      <c r="A112" s="263" t="s">
        <v>542</v>
      </c>
      <c r="B112" s="264">
        <v>1</v>
      </c>
      <c r="C112" s="264"/>
      <c r="D112" s="265" t="s">
        <v>517</v>
      </c>
      <c r="E112" s="266"/>
      <c r="F112" s="22">
        <v>49</v>
      </c>
      <c r="G112" s="276">
        <v>47</v>
      </c>
      <c r="I112" s="258"/>
    </row>
    <row r="113" spans="1:9" ht="15.75" hidden="1" customHeight="1" outlineLevel="1">
      <c r="A113" s="263" t="s">
        <v>543</v>
      </c>
      <c r="B113" s="264">
        <v>1</v>
      </c>
      <c r="C113" s="264"/>
      <c r="D113" s="265" t="s">
        <v>405</v>
      </c>
      <c r="E113" s="266"/>
      <c r="F113" s="22">
        <v>14</v>
      </c>
      <c r="G113" s="276">
        <v>14</v>
      </c>
      <c r="I113" s="258"/>
    </row>
    <row r="114" spans="1:9" ht="15.75" hidden="1" customHeight="1" outlineLevel="1">
      <c r="A114" s="263" t="s">
        <v>544</v>
      </c>
      <c r="B114" s="264">
        <v>1</v>
      </c>
      <c r="C114" s="264"/>
      <c r="D114" s="265" t="s">
        <v>430</v>
      </c>
      <c r="E114" s="266"/>
      <c r="F114" s="22">
        <v>103</v>
      </c>
      <c r="G114" s="276">
        <v>74</v>
      </c>
      <c r="I114" s="258"/>
    </row>
    <row r="115" spans="1:9" ht="15.75" customHeight="1" collapsed="1">
      <c r="A115" s="253" t="s">
        <v>545</v>
      </c>
      <c r="B115" s="273"/>
      <c r="C115" s="273"/>
      <c r="D115" s="255" t="s">
        <v>546</v>
      </c>
      <c r="E115" s="266"/>
      <c r="G115" s="257">
        <f>SUM(G117:G167)</f>
        <v>0</v>
      </c>
      <c r="I115" s="258"/>
    </row>
    <row r="116" spans="1:9" ht="15.75" hidden="1" customHeight="1" outlineLevel="1">
      <c r="A116" s="274" t="s">
        <v>547</v>
      </c>
      <c r="B116" s="260"/>
      <c r="C116" s="260"/>
      <c r="D116" s="261" t="s">
        <v>548</v>
      </c>
      <c r="E116" s="266"/>
      <c r="I116" s="258"/>
    </row>
    <row r="117" spans="1:9" ht="15.75" hidden="1" customHeight="1" outlineLevel="1">
      <c r="A117" s="263" t="s">
        <v>549</v>
      </c>
      <c r="B117" s="270">
        <v>0</v>
      </c>
      <c r="C117" s="264"/>
      <c r="D117" s="265" t="s">
        <v>488</v>
      </c>
      <c r="E117" s="266"/>
      <c r="F117" s="22">
        <v>39</v>
      </c>
      <c r="I117" s="258"/>
    </row>
    <row r="118" spans="1:9" ht="15.75" hidden="1" customHeight="1" outlineLevel="1">
      <c r="A118" s="263" t="s">
        <v>550</v>
      </c>
      <c r="B118" s="270">
        <v>0</v>
      </c>
      <c r="C118" s="264"/>
      <c r="D118" s="265" t="s">
        <v>399</v>
      </c>
      <c r="E118" s="266"/>
      <c r="F118" s="22">
        <v>60</v>
      </c>
      <c r="I118" s="258"/>
    </row>
    <row r="119" spans="1:9" ht="15.75" hidden="1" customHeight="1" outlineLevel="1">
      <c r="A119" s="263" t="s">
        <v>551</v>
      </c>
      <c r="B119" s="270">
        <v>0</v>
      </c>
      <c r="C119" s="264"/>
      <c r="D119" s="265" t="s">
        <v>488</v>
      </c>
      <c r="E119" s="266"/>
      <c r="F119" s="22">
        <v>29</v>
      </c>
      <c r="I119" s="258"/>
    </row>
    <row r="120" spans="1:9" ht="15.75" hidden="1" customHeight="1" outlineLevel="1">
      <c r="A120" s="263" t="s">
        <v>552</v>
      </c>
      <c r="B120" s="270">
        <v>0</v>
      </c>
      <c r="C120" s="264"/>
      <c r="D120" s="265" t="s">
        <v>553</v>
      </c>
      <c r="E120" s="266"/>
      <c r="F120" s="22">
        <v>77</v>
      </c>
      <c r="I120" s="258"/>
    </row>
    <row r="121" spans="1:9" ht="15.75" hidden="1" customHeight="1" outlineLevel="1">
      <c r="A121" s="263" t="s">
        <v>554</v>
      </c>
      <c r="B121" s="270">
        <v>0</v>
      </c>
      <c r="C121" s="264"/>
      <c r="D121" s="265" t="s">
        <v>401</v>
      </c>
      <c r="E121" s="266"/>
      <c r="F121" s="22">
        <v>44</v>
      </c>
      <c r="I121" s="258"/>
    </row>
    <row r="122" spans="1:9" ht="15.75" hidden="1" customHeight="1" outlineLevel="1">
      <c r="A122" s="263" t="s">
        <v>555</v>
      </c>
      <c r="B122" s="270">
        <v>0</v>
      </c>
      <c r="C122" s="264"/>
      <c r="D122" s="265" t="s">
        <v>520</v>
      </c>
      <c r="E122" s="266"/>
      <c r="F122" s="22">
        <v>27</v>
      </c>
      <c r="I122" s="258"/>
    </row>
    <row r="123" spans="1:9" ht="15.75" hidden="1" customHeight="1" outlineLevel="1">
      <c r="A123" s="263" t="s">
        <v>556</v>
      </c>
      <c r="B123" s="270">
        <v>0</v>
      </c>
      <c r="C123" s="264"/>
      <c r="D123" s="265" t="s">
        <v>488</v>
      </c>
      <c r="E123" s="266"/>
      <c r="F123" s="22">
        <v>17</v>
      </c>
      <c r="I123" s="258"/>
    </row>
    <row r="124" spans="1:9" ht="15.75" hidden="1" customHeight="1" outlineLevel="1">
      <c r="A124" s="263" t="s">
        <v>557</v>
      </c>
      <c r="B124" s="264">
        <v>1</v>
      </c>
      <c r="C124" s="264"/>
      <c r="D124" s="265" t="s">
        <v>405</v>
      </c>
      <c r="E124" s="266"/>
      <c r="F124" s="22">
        <v>12</v>
      </c>
      <c r="I124" s="258"/>
    </row>
    <row r="125" spans="1:9" ht="15.75" hidden="1" customHeight="1" outlineLevel="1">
      <c r="A125" s="263" t="s">
        <v>558</v>
      </c>
      <c r="B125" s="270">
        <v>1</v>
      </c>
      <c r="C125" s="264"/>
      <c r="D125" s="265" t="s">
        <v>520</v>
      </c>
      <c r="E125" s="266"/>
      <c r="F125" s="22">
        <v>42</v>
      </c>
      <c r="I125" s="258"/>
    </row>
    <row r="126" spans="1:9" ht="15.75" hidden="1" customHeight="1" outlineLevel="1">
      <c r="A126" s="274" t="s">
        <v>559</v>
      </c>
      <c r="B126" s="260"/>
      <c r="C126" s="260"/>
      <c r="D126" s="261" t="s">
        <v>560</v>
      </c>
      <c r="E126" s="266"/>
      <c r="I126" s="258"/>
    </row>
    <row r="127" spans="1:9" ht="15.75" hidden="1" customHeight="1" outlineLevel="1">
      <c r="A127" s="263" t="s">
        <v>561</v>
      </c>
      <c r="B127" s="264">
        <v>1</v>
      </c>
      <c r="C127" s="264"/>
      <c r="D127" s="265" t="s">
        <v>520</v>
      </c>
      <c r="E127" s="266"/>
      <c r="F127" s="22">
        <v>54</v>
      </c>
      <c r="I127" s="258"/>
    </row>
    <row r="128" spans="1:9" ht="15.75" hidden="1" customHeight="1" outlineLevel="1">
      <c r="A128" s="263" t="s">
        <v>562</v>
      </c>
      <c r="B128" s="264">
        <v>1</v>
      </c>
      <c r="C128" s="264"/>
      <c r="D128" s="265" t="s">
        <v>485</v>
      </c>
      <c r="E128" s="266"/>
      <c r="F128" s="22">
        <v>107</v>
      </c>
      <c r="I128" s="258"/>
    </row>
    <row r="129" spans="1:9" ht="15.75" hidden="1" customHeight="1" outlineLevel="1">
      <c r="A129" s="263" t="s">
        <v>563</v>
      </c>
      <c r="B129" s="264">
        <v>1</v>
      </c>
      <c r="C129" s="264"/>
      <c r="D129" s="265" t="s">
        <v>415</v>
      </c>
      <c r="E129" s="266"/>
      <c r="F129" s="22">
        <v>24</v>
      </c>
      <c r="I129" s="258"/>
    </row>
    <row r="130" spans="1:9" ht="15.75" hidden="1" customHeight="1" outlineLevel="1">
      <c r="A130" s="263" t="s">
        <v>564</v>
      </c>
      <c r="B130" s="270">
        <v>1</v>
      </c>
      <c r="C130" s="264"/>
      <c r="D130" s="265" t="s">
        <v>405</v>
      </c>
      <c r="E130" s="266"/>
      <c r="F130" s="22">
        <v>26</v>
      </c>
      <c r="I130" s="258"/>
    </row>
    <row r="131" spans="1:9" ht="15.75" hidden="1" customHeight="1" outlineLevel="1">
      <c r="A131" s="263" t="s">
        <v>565</v>
      </c>
      <c r="B131" s="270">
        <v>1</v>
      </c>
      <c r="C131" s="264"/>
      <c r="D131" s="265" t="s">
        <v>411</v>
      </c>
      <c r="E131" s="266"/>
      <c r="F131" s="22">
        <v>63</v>
      </c>
      <c r="I131" s="258"/>
    </row>
    <row r="132" spans="1:9" ht="15.75" hidden="1" customHeight="1" outlineLevel="1">
      <c r="A132" s="259" t="s">
        <v>566</v>
      </c>
      <c r="B132" s="260"/>
      <c r="C132" s="260"/>
      <c r="D132" s="261" t="s">
        <v>567</v>
      </c>
      <c r="E132" s="266"/>
      <c r="I132" s="258"/>
    </row>
    <row r="133" spans="1:9" ht="15.75" hidden="1" customHeight="1" outlineLevel="1">
      <c r="A133" s="263" t="s">
        <v>568</v>
      </c>
      <c r="B133" s="264">
        <v>1</v>
      </c>
      <c r="C133" s="264"/>
      <c r="D133" s="265" t="s">
        <v>436</v>
      </c>
      <c r="E133" s="266"/>
      <c r="F133" s="22">
        <v>28</v>
      </c>
      <c r="I133" s="258"/>
    </row>
    <row r="134" spans="1:9" ht="15.75" hidden="1" customHeight="1" outlineLevel="1">
      <c r="A134" s="263" t="s">
        <v>569</v>
      </c>
      <c r="B134" s="264">
        <v>1</v>
      </c>
      <c r="C134" s="264"/>
      <c r="D134" s="265" t="s">
        <v>409</v>
      </c>
      <c r="E134" s="266"/>
      <c r="F134" s="22">
        <v>24</v>
      </c>
      <c r="I134" s="258"/>
    </row>
    <row r="135" spans="1:9" ht="15.75" hidden="1" customHeight="1" outlineLevel="1">
      <c r="A135" s="274" t="s">
        <v>570</v>
      </c>
      <c r="B135" s="260"/>
      <c r="C135" s="260"/>
      <c r="D135" s="261" t="s">
        <v>571</v>
      </c>
      <c r="E135" s="266"/>
      <c r="I135" s="258"/>
    </row>
    <row r="136" spans="1:9" ht="15.75" hidden="1" customHeight="1" outlineLevel="1">
      <c r="A136" s="263" t="s">
        <v>572</v>
      </c>
      <c r="B136" s="270">
        <v>0</v>
      </c>
      <c r="C136" s="264"/>
      <c r="D136" s="265" t="s">
        <v>520</v>
      </c>
      <c r="E136" s="266"/>
      <c r="F136" s="22">
        <v>88</v>
      </c>
      <c r="I136" s="258"/>
    </row>
    <row r="137" spans="1:9" ht="15.75" hidden="1" customHeight="1" outlineLevel="1">
      <c r="A137" s="263" t="s">
        <v>573</v>
      </c>
      <c r="B137" s="264">
        <v>1</v>
      </c>
      <c r="C137" s="264"/>
      <c r="D137" s="265" t="s">
        <v>553</v>
      </c>
      <c r="E137" s="266"/>
      <c r="F137" s="22">
        <v>17</v>
      </c>
      <c r="I137" s="258"/>
    </row>
    <row r="138" spans="1:9" ht="15.75" hidden="1" customHeight="1" outlineLevel="1">
      <c r="A138" s="263" t="s">
        <v>574</v>
      </c>
      <c r="B138" s="264">
        <v>1</v>
      </c>
      <c r="C138" s="264"/>
      <c r="D138" s="265" t="s">
        <v>401</v>
      </c>
      <c r="E138" s="266"/>
      <c r="F138" s="22">
        <v>32</v>
      </c>
      <c r="I138" s="258"/>
    </row>
    <row r="139" spans="1:9" ht="15.75" hidden="1" customHeight="1" outlineLevel="1">
      <c r="A139" s="263" t="s">
        <v>575</v>
      </c>
      <c r="B139" s="264">
        <v>1</v>
      </c>
      <c r="C139" s="264"/>
      <c r="D139" s="265" t="s">
        <v>488</v>
      </c>
      <c r="E139" s="266"/>
      <c r="F139" s="22">
        <v>9</v>
      </c>
      <c r="I139" s="258"/>
    </row>
    <row r="140" spans="1:9" ht="15.75" hidden="1" customHeight="1" outlineLevel="1">
      <c r="A140" s="284" t="s">
        <v>576</v>
      </c>
      <c r="B140" s="264">
        <v>1</v>
      </c>
      <c r="C140" s="264"/>
      <c r="D140" s="265" t="s">
        <v>488</v>
      </c>
      <c r="E140" s="266"/>
      <c r="F140" s="22">
        <v>8</v>
      </c>
      <c r="I140" s="258"/>
    </row>
    <row r="141" spans="1:9" ht="15.75" hidden="1" customHeight="1" outlineLevel="1">
      <c r="A141" s="263" t="s">
        <v>577</v>
      </c>
      <c r="B141" s="270">
        <v>1</v>
      </c>
      <c r="C141" s="264"/>
      <c r="D141" s="265" t="s">
        <v>578</v>
      </c>
      <c r="E141" s="266"/>
      <c r="F141" s="22">
        <v>170</v>
      </c>
      <c r="I141" s="258"/>
    </row>
    <row r="142" spans="1:9" ht="15.75" hidden="1" customHeight="1" outlineLevel="1">
      <c r="A142" s="259" t="s">
        <v>579</v>
      </c>
      <c r="B142" s="260"/>
      <c r="C142" s="260"/>
      <c r="D142" s="261" t="s">
        <v>580</v>
      </c>
      <c r="E142" s="266"/>
      <c r="I142" s="258"/>
    </row>
    <row r="143" spans="1:9" ht="15.75" hidden="1" customHeight="1" outlineLevel="1">
      <c r="A143" s="263" t="s">
        <v>581</v>
      </c>
      <c r="B143" s="270">
        <v>1</v>
      </c>
      <c r="C143" s="264"/>
      <c r="D143" s="265" t="s">
        <v>401</v>
      </c>
      <c r="E143" s="266"/>
      <c r="F143" s="22">
        <v>65</v>
      </c>
      <c r="I143" s="258"/>
    </row>
    <row r="144" spans="1:9" ht="15.75" hidden="1" customHeight="1" outlineLevel="1">
      <c r="A144" s="263" t="s">
        <v>582</v>
      </c>
      <c r="B144" s="264">
        <v>1</v>
      </c>
      <c r="C144" s="264"/>
      <c r="D144" s="265" t="s">
        <v>409</v>
      </c>
      <c r="E144" s="266"/>
      <c r="F144" s="22">
        <v>36</v>
      </c>
      <c r="I144" s="258"/>
    </row>
    <row r="145" spans="1:9" ht="15.75" hidden="1" customHeight="1" outlineLevel="1">
      <c r="A145" s="259" t="s">
        <v>583</v>
      </c>
      <c r="B145" s="260"/>
      <c r="C145" s="260"/>
      <c r="D145" s="261" t="s">
        <v>515</v>
      </c>
      <c r="E145" s="266"/>
      <c r="I145" s="258"/>
    </row>
    <row r="146" spans="1:9" ht="15.75" hidden="1" customHeight="1" outlineLevel="1">
      <c r="A146" s="263" t="s">
        <v>584</v>
      </c>
      <c r="B146" s="264">
        <v>1</v>
      </c>
      <c r="C146" s="264"/>
      <c r="D146" s="265" t="s">
        <v>401</v>
      </c>
      <c r="E146" s="266"/>
      <c r="F146" s="22">
        <v>35</v>
      </c>
      <c r="I146" s="258"/>
    </row>
    <row r="147" spans="1:9" ht="15.75" hidden="1" customHeight="1" outlineLevel="1">
      <c r="A147" s="263" t="s">
        <v>585</v>
      </c>
      <c r="B147" s="264">
        <v>1</v>
      </c>
      <c r="C147" s="264"/>
      <c r="D147" s="265" t="s">
        <v>417</v>
      </c>
      <c r="E147" s="266"/>
      <c r="F147" s="22">
        <v>25</v>
      </c>
      <c r="I147" s="258"/>
    </row>
    <row r="148" spans="1:9" ht="15.75" hidden="1" customHeight="1" outlineLevel="1">
      <c r="A148" s="263" t="s">
        <v>586</v>
      </c>
      <c r="B148" s="264">
        <v>1</v>
      </c>
      <c r="C148" s="264"/>
      <c r="D148" s="265" t="s">
        <v>415</v>
      </c>
      <c r="E148" s="266"/>
      <c r="F148" s="22">
        <v>18</v>
      </c>
      <c r="I148" s="258"/>
    </row>
    <row r="149" spans="1:9" ht="15.75" hidden="1" customHeight="1" outlineLevel="1">
      <c r="A149" s="263" t="s">
        <v>587</v>
      </c>
      <c r="B149" s="264">
        <v>1</v>
      </c>
      <c r="C149" s="264"/>
      <c r="D149" s="265" t="s">
        <v>399</v>
      </c>
      <c r="E149" s="266"/>
      <c r="F149" s="22">
        <v>47</v>
      </c>
      <c r="I149" s="258"/>
    </row>
    <row r="150" spans="1:9" ht="15.75" hidden="1" customHeight="1" outlineLevel="1">
      <c r="A150" s="263" t="s">
        <v>588</v>
      </c>
      <c r="B150" s="264">
        <v>1</v>
      </c>
      <c r="C150" s="264"/>
      <c r="D150" s="265" t="s">
        <v>409</v>
      </c>
      <c r="E150" s="266"/>
      <c r="F150" s="22">
        <v>33</v>
      </c>
      <c r="I150" s="258"/>
    </row>
    <row r="151" spans="1:9" ht="15.75" hidden="1" customHeight="1" outlineLevel="1">
      <c r="A151" s="274" t="s">
        <v>589</v>
      </c>
      <c r="B151" s="260"/>
      <c r="C151" s="260"/>
      <c r="D151" s="261" t="s">
        <v>590</v>
      </c>
      <c r="E151" s="266"/>
      <c r="I151" s="258"/>
    </row>
    <row r="152" spans="1:9" ht="15.75" hidden="1" customHeight="1" outlineLevel="1">
      <c r="A152" s="263" t="s">
        <v>591</v>
      </c>
      <c r="B152" s="270">
        <v>0</v>
      </c>
      <c r="C152" s="264"/>
      <c r="D152" s="265" t="s">
        <v>465</v>
      </c>
      <c r="E152" s="266"/>
      <c r="F152" s="22">
        <v>62</v>
      </c>
      <c r="I152" s="258"/>
    </row>
    <row r="153" spans="1:9" ht="15.75" hidden="1" customHeight="1" outlineLevel="1">
      <c r="A153" s="263" t="s">
        <v>592</v>
      </c>
      <c r="B153" s="264">
        <v>1</v>
      </c>
      <c r="C153" s="264"/>
      <c r="D153" s="265" t="s">
        <v>417</v>
      </c>
      <c r="E153" s="266"/>
      <c r="F153" s="22">
        <v>73</v>
      </c>
      <c r="I153" s="258"/>
    </row>
    <row r="154" spans="1:9" ht="15.75" hidden="1" customHeight="1" outlineLevel="1">
      <c r="A154" s="263" t="s">
        <v>593</v>
      </c>
      <c r="B154" s="264">
        <v>1</v>
      </c>
      <c r="C154" s="264"/>
      <c r="D154" s="265" t="s">
        <v>401</v>
      </c>
      <c r="E154" s="266"/>
      <c r="F154" s="22">
        <v>64</v>
      </c>
      <c r="I154" s="258"/>
    </row>
    <row r="155" spans="1:9" ht="15.75" hidden="1" customHeight="1" outlineLevel="1">
      <c r="A155" s="263" t="s">
        <v>594</v>
      </c>
      <c r="B155" s="264">
        <v>1</v>
      </c>
      <c r="C155" s="264"/>
      <c r="D155" s="265" t="s">
        <v>479</v>
      </c>
      <c r="E155" s="266"/>
      <c r="F155" s="22">
        <v>20</v>
      </c>
      <c r="I155" s="258"/>
    </row>
    <row r="156" spans="1:9" ht="15.75" hidden="1" customHeight="1" outlineLevel="1">
      <c r="A156" s="274" t="s">
        <v>595</v>
      </c>
      <c r="B156" s="285"/>
      <c r="C156" s="285"/>
      <c r="D156" s="286" t="s">
        <v>596</v>
      </c>
      <c r="E156" s="266"/>
      <c r="I156" s="258"/>
    </row>
    <row r="157" spans="1:9" ht="15.75" hidden="1" customHeight="1" outlineLevel="1">
      <c r="A157" s="263" t="s">
        <v>597</v>
      </c>
      <c r="B157" s="264">
        <v>1</v>
      </c>
      <c r="C157" s="264"/>
      <c r="D157" s="265" t="s">
        <v>415</v>
      </c>
      <c r="E157" s="266"/>
      <c r="F157" s="22">
        <v>24</v>
      </c>
      <c r="I157" s="258"/>
    </row>
    <row r="158" spans="1:9" ht="15.75" hidden="1" customHeight="1" outlineLevel="1">
      <c r="A158" s="263" t="s">
        <v>598</v>
      </c>
      <c r="B158" s="264">
        <v>1</v>
      </c>
      <c r="C158" s="264"/>
      <c r="D158" s="265" t="s">
        <v>417</v>
      </c>
      <c r="E158" s="266"/>
      <c r="F158" s="22">
        <v>64</v>
      </c>
      <c r="I158" s="258"/>
    </row>
    <row r="159" spans="1:9" ht="15.75" hidden="1" customHeight="1" outlineLevel="1">
      <c r="A159" s="263" t="s">
        <v>599</v>
      </c>
      <c r="B159" s="264">
        <v>1</v>
      </c>
      <c r="C159" s="264"/>
      <c r="D159" s="265" t="s">
        <v>600</v>
      </c>
      <c r="E159" s="266"/>
      <c r="F159" s="22">
        <v>233</v>
      </c>
      <c r="I159" s="258"/>
    </row>
    <row r="160" spans="1:9" ht="15.75" hidden="1" customHeight="1" outlineLevel="1">
      <c r="A160" s="259" t="s">
        <v>601</v>
      </c>
      <c r="B160" s="260"/>
      <c r="C160" s="260"/>
      <c r="D160" s="261" t="s">
        <v>602</v>
      </c>
      <c r="E160" s="266"/>
      <c r="I160" s="258"/>
    </row>
    <row r="161" spans="1:9" ht="15.75" hidden="1" customHeight="1" outlineLevel="1">
      <c r="A161" s="263" t="s">
        <v>603</v>
      </c>
      <c r="B161" s="264">
        <v>1</v>
      </c>
      <c r="C161" s="264"/>
      <c r="D161" s="265" t="s">
        <v>604</v>
      </c>
      <c r="E161" s="266"/>
      <c r="F161" s="22">
        <v>121</v>
      </c>
      <c r="I161" s="258"/>
    </row>
    <row r="162" spans="1:9" ht="15.75" hidden="1" customHeight="1" outlineLevel="1">
      <c r="A162" s="263" t="s">
        <v>605</v>
      </c>
      <c r="B162" s="264">
        <v>1</v>
      </c>
      <c r="C162" s="264"/>
      <c r="D162" s="265" t="s">
        <v>411</v>
      </c>
      <c r="E162" s="266"/>
      <c r="F162" s="22">
        <v>43</v>
      </c>
      <c r="I162" s="258"/>
    </row>
    <row r="163" spans="1:9" ht="15.75" hidden="1" customHeight="1" outlineLevel="1">
      <c r="A163" s="263" t="s">
        <v>606</v>
      </c>
      <c r="B163" s="264">
        <v>1</v>
      </c>
      <c r="C163" s="264"/>
      <c r="D163" s="265" t="s">
        <v>517</v>
      </c>
      <c r="E163" s="266"/>
      <c r="F163" s="22">
        <v>75</v>
      </c>
      <c r="I163" s="258"/>
    </row>
    <row r="164" spans="1:9" ht="15.75" hidden="1" customHeight="1" outlineLevel="1">
      <c r="A164" s="263" t="s">
        <v>607</v>
      </c>
      <c r="B164" s="264">
        <v>1</v>
      </c>
      <c r="C164" s="264"/>
      <c r="D164" s="265" t="s">
        <v>520</v>
      </c>
      <c r="E164" s="266"/>
      <c r="F164" s="22">
        <v>45</v>
      </c>
      <c r="I164" s="258"/>
    </row>
    <row r="165" spans="1:9" ht="15.75" hidden="1" customHeight="1" outlineLevel="1">
      <c r="A165" s="263" t="s">
        <v>608</v>
      </c>
      <c r="B165" s="264">
        <v>1</v>
      </c>
      <c r="C165" s="264"/>
      <c r="D165" s="265" t="s">
        <v>504</v>
      </c>
      <c r="E165" s="266"/>
      <c r="F165" s="22">
        <v>21</v>
      </c>
      <c r="I165" s="258"/>
    </row>
    <row r="166" spans="1:9" ht="15.75" hidden="1" customHeight="1" outlineLevel="1">
      <c r="A166" s="263" t="s">
        <v>609</v>
      </c>
      <c r="B166" s="264">
        <v>1</v>
      </c>
      <c r="C166" s="264"/>
      <c r="D166" s="265" t="s">
        <v>520</v>
      </c>
      <c r="E166" s="266"/>
      <c r="F166" s="22">
        <v>52</v>
      </c>
      <c r="I166" s="258"/>
    </row>
    <row r="167" spans="1:9" ht="15.75" hidden="1" customHeight="1" outlineLevel="1">
      <c r="A167" s="263" t="s">
        <v>610</v>
      </c>
      <c r="B167" s="264">
        <v>1</v>
      </c>
      <c r="C167" s="264"/>
      <c r="D167" s="265" t="s">
        <v>417</v>
      </c>
      <c r="E167" s="266"/>
      <c r="F167" s="22">
        <v>48</v>
      </c>
      <c r="I167" s="258"/>
    </row>
    <row r="168" spans="1:9" ht="15.75" customHeight="1" collapsed="1">
      <c r="A168" s="253" t="s">
        <v>611</v>
      </c>
      <c r="B168" s="273"/>
      <c r="C168" s="273"/>
      <c r="D168" s="255" t="s">
        <v>612</v>
      </c>
      <c r="E168" s="266"/>
      <c r="G168" s="257">
        <f>SUM(G169:G179)</f>
        <v>279</v>
      </c>
      <c r="I168" s="258"/>
    </row>
    <row r="169" spans="1:9" ht="15.75" hidden="1" customHeight="1" outlineLevel="1">
      <c r="A169" s="263" t="s">
        <v>613</v>
      </c>
      <c r="B169" s="264">
        <v>1</v>
      </c>
      <c r="C169" s="264"/>
      <c r="D169" s="265" t="s">
        <v>413</v>
      </c>
      <c r="E169" s="266"/>
      <c r="F169" s="22">
        <v>21</v>
      </c>
      <c r="G169" s="276">
        <v>15</v>
      </c>
      <c r="I169" s="258"/>
    </row>
    <row r="170" spans="1:9" ht="15.75" hidden="1" customHeight="1" outlineLevel="1">
      <c r="A170" s="263" t="s">
        <v>614</v>
      </c>
      <c r="B170" s="264">
        <v>1</v>
      </c>
      <c r="C170" s="264"/>
      <c r="D170" s="265" t="s">
        <v>397</v>
      </c>
      <c r="E170" s="266"/>
      <c r="F170" s="22">
        <v>11</v>
      </c>
      <c r="G170" s="276">
        <v>10</v>
      </c>
      <c r="I170" s="258"/>
    </row>
    <row r="171" spans="1:9" ht="15.75" hidden="1" customHeight="1" outlineLevel="1">
      <c r="A171" s="263" t="s">
        <v>615</v>
      </c>
      <c r="B171" s="264">
        <v>1</v>
      </c>
      <c r="C171" s="264"/>
      <c r="D171" s="265" t="s">
        <v>438</v>
      </c>
      <c r="E171" s="266"/>
      <c r="F171" s="22">
        <v>47</v>
      </c>
      <c r="G171" s="276">
        <v>45</v>
      </c>
      <c r="I171" s="258"/>
    </row>
    <row r="172" spans="1:9" ht="15.75" hidden="1" customHeight="1" outlineLevel="1">
      <c r="A172" s="263" t="s">
        <v>616</v>
      </c>
      <c r="B172" s="264">
        <v>1</v>
      </c>
      <c r="C172" s="264"/>
      <c r="D172" s="265" t="s">
        <v>445</v>
      </c>
      <c r="E172" s="266"/>
      <c r="F172" s="22">
        <v>26</v>
      </c>
      <c r="G172" s="276">
        <v>25</v>
      </c>
      <c r="I172" s="258"/>
    </row>
    <row r="173" spans="1:9" ht="15.75" hidden="1" customHeight="1" outlineLevel="1">
      <c r="A173" s="263" t="s">
        <v>617</v>
      </c>
      <c r="B173" s="264">
        <v>1</v>
      </c>
      <c r="C173" s="264"/>
      <c r="D173" s="265" t="s">
        <v>457</v>
      </c>
      <c r="E173" s="266"/>
      <c r="F173" s="22">
        <v>12</v>
      </c>
      <c r="G173" s="276">
        <v>10</v>
      </c>
      <c r="I173" s="258"/>
    </row>
    <row r="174" spans="1:9" ht="15.75" hidden="1" customHeight="1" outlineLevel="1">
      <c r="A174" s="263" t="s">
        <v>618</v>
      </c>
      <c r="B174" s="264">
        <v>1</v>
      </c>
      <c r="C174" s="264"/>
      <c r="D174" s="265" t="s">
        <v>479</v>
      </c>
      <c r="E174" s="266"/>
      <c r="F174" s="22">
        <v>11</v>
      </c>
      <c r="G174" s="276">
        <v>11</v>
      </c>
      <c r="I174" s="258"/>
    </row>
    <row r="175" spans="1:9" ht="15.75" hidden="1" customHeight="1" outlineLevel="1">
      <c r="A175" s="263" t="s">
        <v>619</v>
      </c>
      <c r="B175" s="264">
        <v>1</v>
      </c>
      <c r="C175" s="264"/>
      <c r="D175" s="265" t="s">
        <v>397</v>
      </c>
      <c r="E175" s="266"/>
      <c r="F175" s="22">
        <v>31</v>
      </c>
      <c r="G175" s="276">
        <v>21</v>
      </c>
      <c r="I175" s="258"/>
    </row>
    <row r="176" spans="1:9" ht="15.75" hidden="1" customHeight="1" outlineLevel="1">
      <c r="A176" s="263" t="s">
        <v>620</v>
      </c>
      <c r="B176" s="264">
        <v>1</v>
      </c>
      <c r="C176" s="264"/>
      <c r="D176" s="265" t="s">
        <v>445</v>
      </c>
      <c r="E176" s="266"/>
      <c r="F176" s="22">
        <v>25</v>
      </c>
      <c r="G176" s="276">
        <v>23</v>
      </c>
      <c r="I176" s="258"/>
    </row>
    <row r="177" spans="1:9" ht="15.75" hidden="1" customHeight="1" outlineLevel="1">
      <c r="A177" s="263" t="s">
        <v>621</v>
      </c>
      <c r="B177" s="270">
        <v>1</v>
      </c>
      <c r="C177" s="264"/>
      <c r="D177" s="265" t="s">
        <v>397</v>
      </c>
      <c r="E177" s="266"/>
      <c r="F177" s="22">
        <v>14</v>
      </c>
      <c r="G177" s="276">
        <v>11</v>
      </c>
      <c r="I177" s="258"/>
    </row>
    <row r="178" spans="1:9" ht="15.75" hidden="1" customHeight="1" outlineLevel="1">
      <c r="A178" s="263" t="s">
        <v>622</v>
      </c>
      <c r="B178" s="264">
        <v>1</v>
      </c>
      <c r="C178" s="264"/>
      <c r="D178" s="265" t="s">
        <v>417</v>
      </c>
      <c r="E178" s="266"/>
      <c r="F178" s="22">
        <v>40</v>
      </c>
      <c r="G178" s="276">
        <v>36</v>
      </c>
      <c r="I178" s="258"/>
    </row>
    <row r="179" spans="1:9" ht="15.75" hidden="1" customHeight="1" outlineLevel="1">
      <c r="A179" s="263" t="s">
        <v>623</v>
      </c>
      <c r="B179" s="264">
        <v>1</v>
      </c>
      <c r="C179" s="264"/>
      <c r="D179" s="265" t="s">
        <v>411</v>
      </c>
      <c r="E179" s="266"/>
      <c r="F179" s="22">
        <v>99</v>
      </c>
      <c r="G179" s="276">
        <v>72</v>
      </c>
      <c r="I179" s="258"/>
    </row>
    <row r="180" spans="1:9" ht="15.75" customHeight="1" collapsed="1">
      <c r="A180" s="253" t="s">
        <v>624</v>
      </c>
      <c r="B180" s="273"/>
      <c r="C180" s="273"/>
      <c r="D180" s="255" t="s">
        <v>625</v>
      </c>
      <c r="E180" s="266"/>
      <c r="G180" s="257">
        <f>SUM(G182:G203)</f>
        <v>0</v>
      </c>
      <c r="I180" s="258"/>
    </row>
    <row r="181" spans="1:9" ht="15.75" hidden="1" customHeight="1" outlineLevel="1">
      <c r="A181" s="259" t="s">
        <v>626</v>
      </c>
      <c r="B181" s="260"/>
      <c r="C181" s="260"/>
      <c r="D181" s="261" t="s">
        <v>434</v>
      </c>
      <c r="E181" s="266"/>
      <c r="I181" s="258"/>
    </row>
    <row r="182" spans="1:9" ht="15.75" hidden="1" customHeight="1" outlineLevel="1">
      <c r="A182" s="263" t="s">
        <v>627</v>
      </c>
      <c r="B182" s="270">
        <v>0</v>
      </c>
      <c r="C182" s="264"/>
      <c r="D182" s="265" t="s">
        <v>628</v>
      </c>
      <c r="E182" s="266"/>
      <c r="F182" s="22">
        <v>139</v>
      </c>
      <c r="I182" s="258"/>
    </row>
    <row r="183" spans="1:9" ht="15.75" hidden="1" customHeight="1" outlineLevel="1">
      <c r="A183" s="263" t="s">
        <v>629</v>
      </c>
      <c r="B183" s="264">
        <v>1</v>
      </c>
      <c r="C183" s="264"/>
      <c r="D183" s="265" t="s">
        <v>630</v>
      </c>
      <c r="E183" s="266"/>
      <c r="F183" s="22">
        <v>155</v>
      </c>
      <c r="I183" s="258"/>
    </row>
    <row r="184" spans="1:9" ht="15.75" hidden="1" customHeight="1" outlineLevel="1">
      <c r="A184" s="263" t="s">
        <v>631</v>
      </c>
      <c r="B184" s="264">
        <v>1</v>
      </c>
      <c r="C184" s="264"/>
      <c r="D184" s="265" t="s">
        <v>397</v>
      </c>
      <c r="E184" s="266"/>
      <c r="F184" s="22">
        <v>40</v>
      </c>
      <c r="I184" s="258"/>
    </row>
    <row r="185" spans="1:9" ht="15.75" hidden="1" customHeight="1" outlineLevel="1">
      <c r="A185" s="259" t="s">
        <v>632</v>
      </c>
      <c r="B185" s="260"/>
      <c r="C185" s="260"/>
      <c r="D185" s="261" t="s">
        <v>633</v>
      </c>
      <c r="E185" s="266"/>
      <c r="I185" s="258"/>
    </row>
    <row r="186" spans="1:9" ht="15.75" hidden="1" customHeight="1" outlineLevel="1">
      <c r="A186" s="263" t="s">
        <v>634</v>
      </c>
      <c r="B186" s="264">
        <v>1</v>
      </c>
      <c r="C186" s="264"/>
      <c r="D186" s="265" t="s">
        <v>401</v>
      </c>
      <c r="E186" s="266"/>
      <c r="F186" s="22">
        <v>126</v>
      </c>
      <c r="I186" s="258"/>
    </row>
    <row r="187" spans="1:9" ht="15.75" hidden="1" customHeight="1" outlineLevel="1">
      <c r="A187" s="263" t="s">
        <v>635</v>
      </c>
      <c r="B187" s="264">
        <v>1</v>
      </c>
      <c r="C187" s="264"/>
      <c r="D187" s="265" t="s">
        <v>465</v>
      </c>
      <c r="E187" s="266"/>
      <c r="F187" s="22">
        <v>39</v>
      </c>
      <c r="I187" s="258"/>
    </row>
    <row r="188" spans="1:9" ht="15.75" hidden="1" customHeight="1" outlineLevel="1">
      <c r="A188" s="263" t="s">
        <v>636</v>
      </c>
      <c r="B188" s="264">
        <v>1</v>
      </c>
      <c r="C188" s="264"/>
      <c r="D188" s="265" t="s">
        <v>440</v>
      </c>
      <c r="E188" s="266"/>
      <c r="F188" s="22">
        <v>142</v>
      </c>
      <c r="I188" s="258"/>
    </row>
    <row r="189" spans="1:9" ht="15.75" hidden="1" customHeight="1" outlineLevel="1">
      <c r="A189" s="259" t="s">
        <v>637</v>
      </c>
      <c r="B189" s="260"/>
      <c r="C189" s="260"/>
      <c r="D189" s="261" t="s">
        <v>560</v>
      </c>
      <c r="E189" s="266"/>
      <c r="I189" s="258"/>
    </row>
    <row r="190" spans="1:9" ht="15.75" hidden="1" customHeight="1" outlineLevel="1">
      <c r="A190" s="263" t="s">
        <v>638</v>
      </c>
      <c r="B190" s="264">
        <v>1</v>
      </c>
      <c r="C190" s="264"/>
      <c r="D190" s="265" t="s">
        <v>436</v>
      </c>
      <c r="E190" s="266"/>
      <c r="F190" s="22">
        <v>122</v>
      </c>
      <c r="I190" s="258"/>
    </row>
    <row r="191" spans="1:9" ht="15.75" hidden="1" customHeight="1" outlineLevel="1">
      <c r="A191" s="263" t="s">
        <v>639</v>
      </c>
      <c r="B191" s="264">
        <v>1</v>
      </c>
      <c r="C191" s="264"/>
      <c r="D191" s="265" t="s">
        <v>440</v>
      </c>
      <c r="E191" s="266"/>
      <c r="F191" s="22">
        <v>145</v>
      </c>
      <c r="I191" s="258"/>
    </row>
    <row r="192" spans="1:9" ht="15.75" hidden="1" customHeight="1" outlineLevel="1">
      <c r="A192" s="263" t="s">
        <v>640</v>
      </c>
      <c r="B192" s="264">
        <v>1</v>
      </c>
      <c r="C192" s="264"/>
      <c r="D192" s="265" t="s">
        <v>488</v>
      </c>
      <c r="E192" s="266"/>
      <c r="F192" s="22">
        <v>12</v>
      </c>
      <c r="I192" s="258"/>
    </row>
    <row r="193" spans="1:9" ht="15.75" hidden="1" customHeight="1" outlineLevel="1">
      <c r="A193" s="263" t="s">
        <v>641</v>
      </c>
      <c r="B193" s="264">
        <v>1</v>
      </c>
      <c r="C193" s="264"/>
      <c r="D193" s="265" t="s">
        <v>401</v>
      </c>
      <c r="E193" s="266"/>
      <c r="F193" s="22">
        <v>85</v>
      </c>
      <c r="I193" s="258"/>
    </row>
    <row r="194" spans="1:9" ht="15.75" hidden="1" customHeight="1" outlineLevel="1">
      <c r="A194" s="259" t="s">
        <v>642</v>
      </c>
      <c r="B194" s="260"/>
      <c r="C194" s="260"/>
      <c r="D194" s="261" t="s">
        <v>643</v>
      </c>
      <c r="E194" s="266"/>
      <c r="I194" s="258"/>
    </row>
    <row r="195" spans="1:9" ht="15.75" hidden="1" customHeight="1" outlineLevel="1">
      <c r="A195" s="263" t="s">
        <v>644</v>
      </c>
      <c r="B195" s="270">
        <v>0</v>
      </c>
      <c r="C195" s="264"/>
      <c r="D195" s="265" t="s">
        <v>415</v>
      </c>
      <c r="E195" s="266"/>
      <c r="F195" s="22">
        <v>92</v>
      </c>
      <c r="I195" s="258"/>
    </row>
    <row r="196" spans="1:9" ht="15.75" hidden="1" customHeight="1" outlineLevel="1">
      <c r="A196" s="263" t="s">
        <v>645</v>
      </c>
      <c r="B196" s="264">
        <v>1</v>
      </c>
      <c r="C196" s="264"/>
      <c r="D196" s="265" t="s">
        <v>628</v>
      </c>
      <c r="E196" s="266"/>
      <c r="F196" s="22">
        <v>117</v>
      </c>
      <c r="I196" s="258"/>
    </row>
    <row r="197" spans="1:9" ht="15.75" hidden="1" customHeight="1" outlineLevel="1">
      <c r="A197" s="263" t="s">
        <v>646</v>
      </c>
      <c r="B197" s="264">
        <v>1</v>
      </c>
      <c r="C197" s="264"/>
      <c r="D197" s="265" t="s">
        <v>397</v>
      </c>
      <c r="E197" s="266"/>
      <c r="F197" s="22">
        <v>34</v>
      </c>
      <c r="I197" s="258"/>
    </row>
    <row r="198" spans="1:9" ht="15.75" hidden="1" customHeight="1" outlineLevel="1">
      <c r="A198" s="263" t="s">
        <v>647</v>
      </c>
      <c r="B198" s="264">
        <v>1</v>
      </c>
      <c r="C198" s="264"/>
      <c r="D198" s="265" t="s">
        <v>436</v>
      </c>
      <c r="E198" s="266"/>
      <c r="F198" s="22">
        <v>69</v>
      </c>
      <c r="I198" s="258"/>
    </row>
    <row r="199" spans="1:9" ht="15.75" hidden="1" customHeight="1" outlineLevel="1">
      <c r="A199" s="259" t="s">
        <v>648</v>
      </c>
      <c r="B199" s="260"/>
      <c r="C199" s="260"/>
      <c r="D199" s="261" t="s">
        <v>649</v>
      </c>
      <c r="E199" s="266"/>
      <c r="I199" s="258"/>
    </row>
    <row r="200" spans="1:9" ht="15.75" hidden="1" customHeight="1" outlineLevel="1">
      <c r="A200" s="263" t="s">
        <v>650</v>
      </c>
      <c r="B200" s="264">
        <v>1</v>
      </c>
      <c r="C200" s="264"/>
      <c r="D200" s="265" t="s">
        <v>421</v>
      </c>
      <c r="E200" s="266"/>
      <c r="F200" s="22">
        <v>150</v>
      </c>
      <c r="I200" s="258"/>
    </row>
    <row r="201" spans="1:9" ht="15.75" hidden="1" customHeight="1" outlineLevel="1">
      <c r="A201" s="263" t="s">
        <v>651</v>
      </c>
      <c r="B201" s="264">
        <v>1</v>
      </c>
      <c r="C201" s="264"/>
      <c r="D201" s="265" t="s">
        <v>628</v>
      </c>
      <c r="E201" s="266"/>
      <c r="F201" s="22">
        <v>144</v>
      </c>
      <c r="I201" s="258"/>
    </row>
    <row r="202" spans="1:9" ht="15.75" hidden="1" customHeight="1" outlineLevel="1">
      <c r="A202" s="263" t="s">
        <v>652</v>
      </c>
      <c r="B202" s="264">
        <v>1</v>
      </c>
      <c r="C202" s="264"/>
      <c r="D202" s="265" t="s">
        <v>405</v>
      </c>
      <c r="E202" s="266"/>
      <c r="F202" s="287">
        <v>33</v>
      </c>
      <c r="I202" s="258"/>
    </row>
    <row r="203" spans="1:9" ht="15.75" hidden="1" customHeight="1" outlineLevel="1">
      <c r="A203" s="263" t="s">
        <v>653</v>
      </c>
      <c r="B203" s="264">
        <v>1</v>
      </c>
      <c r="C203" s="264"/>
      <c r="D203" s="265" t="s">
        <v>520</v>
      </c>
      <c r="E203" s="266"/>
      <c r="F203" s="22">
        <v>83</v>
      </c>
      <c r="I203" s="258"/>
    </row>
    <row r="204" spans="1:9" ht="15.75" customHeight="1" collapsed="1">
      <c r="A204" s="253" t="s">
        <v>654</v>
      </c>
      <c r="B204" s="273"/>
      <c r="C204" s="273"/>
      <c r="D204" s="255" t="s">
        <v>655</v>
      </c>
      <c r="E204" s="266"/>
      <c r="G204" s="257">
        <f>SUM(G206:G235)</f>
        <v>0</v>
      </c>
      <c r="I204" s="258"/>
    </row>
    <row r="205" spans="1:9" ht="15.75" hidden="1" customHeight="1" outlineLevel="1">
      <c r="A205" s="259" t="s">
        <v>656</v>
      </c>
      <c r="B205" s="260"/>
      <c r="C205" s="260"/>
      <c r="D205" s="261" t="s">
        <v>602</v>
      </c>
      <c r="E205" s="266"/>
      <c r="I205" s="258"/>
    </row>
    <row r="206" spans="1:9" ht="15.75" hidden="1" customHeight="1" outlineLevel="1">
      <c r="A206" s="263" t="s">
        <v>657</v>
      </c>
      <c r="B206" s="264">
        <v>1</v>
      </c>
      <c r="C206" s="264"/>
      <c r="D206" s="265" t="s">
        <v>628</v>
      </c>
      <c r="E206" s="266"/>
      <c r="F206" s="22">
        <v>135</v>
      </c>
      <c r="I206" s="258"/>
    </row>
    <row r="207" spans="1:9" ht="15.75" hidden="1" customHeight="1" outlineLevel="1">
      <c r="A207" s="263" t="s">
        <v>658</v>
      </c>
      <c r="B207" s="264">
        <v>1</v>
      </c>
      <c r="C207" s="264"/>
      <c r="D207" s="265" t="s">
        <v>479</v>
      </c>
      <c r="E207" s="266"/>
      <c r="F207" s="22">
        <v>37</v>
      </c>
      <c r="I207" s="258"/>
    </row>
    <row r="208" spans="1:9" ht="15.75" hidden="1" customHeight="1" outlineLevel="1">
      <c r="A208" s="263" t="s">
        <v>659</v>
      </c>
      <c r="B208" s="270">
        <v>1</v>
      </c>
      <c r="C208" s="264"/>
      <c r="D208" s="265" t="s">
        <v>417</v>
      </c>
      <c r="E208" s="266"/>
      <c r="F208" s="22">
        <v>88</v>
      </c>
      <c r="I208" s="258"/>
    </row>
    <row r="209" spans="1:9" ht="15.75" hidden="1" customHeight="1" outlineLevel="1">
      <c r="A209" s="263" t="s">
        <v>660</v>
      </c>
      <c r="B209" s="264">
        <v>1</v>
      </c>
      <c r="C209" s="264"/>
      <c r="D209" s="265" t="s">
        <v>399</v>
      </c>
      <c r="E209" s="266"/>
      <c r="F209" s="22">
        <v>85</v>
      </c>
      <c r="I209" s="258"/>
    </row>
    <row r="210" spans="1:9" ht="15.75" hidden="1" customHeight="1" outlineLevel="1">
      <c r="A210" s="263" t="s">
        <v>661</v>
      </c>
      <c r="B210" s="264">
        <v>1</v>
      </c>
      <c r="C210" s="264"/>
      <c r="D210" s="265" t="s">
        <v>415</v>
      </c>
      <c r="E210" s="266"/>
      <c r="F210" s="22">
        <v>54</v>
      </c>
      <c r="I210" s="258"/>
    </row>
    <row r="211" spans="1:9" ht="15.75" hidden="1" customHeight="1" outlineLevel="1">
      <c r="A211" s="263" t="s">
        <v>662</v>
      </c>
      <c r="B211" s="264">
        <v>1</v>
      </c>
      <c r="C211" s="264"/>
      <c r="D211" s="265" t="s">
        <v>413</v>
      </c>
      <c r="E211" s="266"/>
      <c r="F211" s="22">
        <v>97</v>
      </c>
      <c r="I211" s="258"/>
    </row>
    <row r="212" spans="1:9" ht="15.75" hidden="1" customHeight="1" outlineLevel="1">
      <c r="A212" s="263" t="s">
        <v>663</v>
      </c>
      <c r="B212" s="264">
        <v>1</v>
      </c>
      <c r="C212" s="264"/>
      <c r="D212" s="265" t="s">
        <v>399</v>
      </c>
      <c r="E212" s="266"/>
      <c r="F212" s="22">
        <v>66</v>
      </c>
      <c r="I212" s="258"/>
    </row>
    <row r="213" spans="1:9" ht="15.75" hidden="1" customHeight="1" outlineLevel="1">
      <c r="A213" s="259" t="s">
        <v>664</v>
      </c>
      <c r="B213" s="288"/>
      <c r="C213" s="260"/>
      <c r="D213" s="261" t="s">
        <v>665</v>
      </c>
      <c r="E213" s="266"/>
      <c r="I213" s="258"/>
    </row>
    <row r="214" spans="1:9" ht="15.75" hidden="1" customHeight="1" outlineLevel="1">
      <c r="A214" s="263" t="s">
        <v>666</v>
      </c>
      <c r="B214" s="264">
        <v>1</v>
      </c>
      <c r="C214" s="264"/>
      <c r="D214" s="265" t="s">
        <v>409</v>
      </c>
      <c r="E214" s="266"/>
      <c r="F214" s="22">
        <v>59</v>
      </c>
      <c r="I214" s="258"/>
    </row>
    <row r="215" spans="1:9" ht="15.75" hidden="1" customHeight="1" outlineLevel="1">
      <c r="A215" s="263" t="s">
        <v>667</v>
      </c>
      <c r="B215" s="264">
        <v>1</v>
      </c>
      <c r="C215" s="264"/>
      <c r="D215" s="265" t="s">
        <v>553</v>
      </c>
      <c r="E215" s="266"/>
      <c r="F215" s="22">
        <v>87</v>
      </c>
      <c r="I215" s="258"/>
    </row>
    <row r="216" spans="1:9" ht="15.75" hidden="1" customHeight="1" outlineLevel="1">
      <c r="A216" s="263" t="s">
        <v>668</v>
      </c>
      <c r="B216" s="264">
        <v>1</v>
      </c>
      <c r="C216" s="264"/>
      <c r="D216" s="265" t="s">
        <v>415</v>
      </c>
      <c r="E216" s="266"/>
      <c r="F216" s="22">
        <v>106</v>
      </c>
      <c r="I216" s="258"/>
    </row>
    <row r="217" spans="1:9" ht="15.75" hidden="1" customHeight="1" outlineLevel="1">
      <c r="A217" s="263" t="s">
        <v>669</v>
      </c>
      <c r="B217" s="264">
        <v>1</v>
      </c>
      <c r="C217" s="264"/>
      <c r="D217" s="265" t="s">
        <v>517</v>
      </c>
      <c r="E217" s="266"/>
      <c r="F217" s="22">
        <v>117</v>
      </c>
      <c r="I217" s="258"/>
    </row>
    <row r="218" spans="1:9" ht="15.75" hidden="1" customHeight="1" outlineLevel="1">
      <c r="A218" s="263" t="s">
        <v>670</v>
      </c>
      <c r="B218" s="264">
        <v>1</v>
      </c>
      <c r="C218" s="264"/>
      <c r="D218" s="265" t="s">
        <v>465</v>
      </c>
      <c r="E218" s="266"/>
      <c r="F218" s="22">
        <v>54</v>
      </c>
      <c r="I218" s="258"/>
    </row>
    <row r="219" spans="1:9" ht="15.75" hidden="1" customHeight="1" outlineLevel="1">
      <c r="A219" s="259" t="s">
        <v>671</v>
      </c>
      <c r="B219" s="260"/>
      <c r="C219" s="260"/>
      <c r="D219" s="261" t="s">
        <v>672</v>
      </c>
      <c r="E219" s="266"/>
      <c r="I219" s="258"/>
    </row>
    <row r="220" spans="1:9" ht="15.75" hidden="1" customHeight="1" outlineLevel="1">
      <c r="A220" s="263" t="s">
        <v>673</v>
      </c>
      <c r="B220" s="264">
        <v>1</v>
      </c>
      <c r="C220" s="264"/>
      <c r="D220" s="265" t="s">
        <v>436</v>
      </c>
      <c r="E220" s="266"/>
      <c r="F220" s="22">
        <v>77</v>
      </c>
      <c r="I220" s="258"/>
    </row>
    <row r="221" spans="1:9" ht="15.75" hidden="1" customHeight="1" outlineLevel="1">
      <c r="A221" s="263" t="s">
        <v>674</v>
      </c>
      <c r="B221" s="264">
        <v>1</v>
      </c>
      <c r="C221" s="264"/>
      <c r="D221" s="265" t="s">
        <v>401</v>
      </c>
      <c r="E221" s="266"/>
      <c r="F221" s="22">
        <v>72</v>
      </c>
      <c r="I221" s="258"/>
    </row>
    <row r="222" spans="1:9" ht="15.75" hidden="1" customHeight="1" outlineLevel="1">
      <c r="A222" s="263" t="s">
        <v>675</v>
      </c>
      <c r="B222" s="264">
        <v>1</v>
      </c>
      <c r="C222" s="264"/>
      <c r="D222" s="265" t="s">
        <v>436</v>
      </c>
      <c r="E222" s="266"/>
      <c r="F222" s="22">
        <v>52</v>
      </c>
      <c r="I222" s="258"/>
    </row>
    <row r="223" spans="1:9" ht="15.75" hidden="1" customHeight="1" outlineLevel="1">
      <c r="A223" s="289" t="s">
        <v>676</v>
      </c>
      <c r="B223" s="264">
        <v>1</v>
      </c>
      <c r="C223" s="264"/>
      <c r="D223" s="265" t="s">
        <v>445</v>
      </c>
      <c r="E223" s="266"/>
      <c r="F223" s="22">
        <v>18</v>
      </c>
      <c r="I223" s="258"/>
    </row>
    <row r="224" spans="1:9" ht="15.75" hidden="1" customHeight="1" outlineLevel="1">
      <c r="A224" s="289" t="s">
        <v>677</v>
      </c>
      <c r="B224" s="264">
        <v>1</v>
      </c>
      <c r="C224" s="264"/>
      <c r="D224" s="265" t="s">
        <v>465</v>
      </c>
      <c r="E224" s="266"/>
      <c r="F224" s="22">
        <v>59</v>
      </c>
      <c r="I224" s="258"/>
    </row>
    <row r="225" spans="1:9" ht="15.75" hidden="1" customHeight="1" outlineLevel="1">
      <c r="A225" s="263" t="s">
        <v>678</v>
      </c>
      <c r="B225" s="264">
        <v>1</v>
      </c>
      <c r="C225" s="264"/>
      <c r="D225" s="265" t="s">
        <v>438</v>
      </c>
      <c r="E225" s="266"/>
      <c r="F225" s="22">
        <v>70</v>
      </c>
      <c r="I225" s="258"/>
    </row>
    <row r="226" spans="1:9" ht="15.75" hidden="1" customHeight="1" outlineLevel="1">
      <c r="A226" s="263" t="s">
        <v>679</v>
      </c>
      <c r="B226" s="264">
        <v>1</v>
      </c>
      <c r="C226" s="264"/>
      <c r="D226" s="265" t="s">
        <v>413</v>
      </c>
      <c r="E226" s="266"/>
      <c r="F226" s="22">
        <v>21</v>
      </c>
      <c r="I226" s="258"/>
    </row>
    <row r="227" spans="1:9" ht="15.75" hidden="1" customHeight="1" outlineLevel="1">
      <c r="A227" s="263" t="s">
        <v>680</v>
      </c>
      <c r="B227" s="264">
        <v>1</v>
      </c>
      <c r="C227" s="264"/>
      <c r="D227" s="265" t="s">
        <v>407</v>
      </c>
      <c r="E227" s="266"/>
      <c r="F227" s="22">
        <v>102</v>
      </c>
      <c r="I227" s="258"/>
    </row>
    <row r="228" spans="1:9" ht="15.75" hidden="1" customHeight="1" outlineLevel="1">
      <c r="A228" s="263" t="s">
        <v>681</v>
      </c>
      <c r="B228" s="264">
        <v>1</v>
      </c>
      <c r="C228" s="264"/>
      <c r="D228" s="265" t="s">
        <v>628</v>
      </c>
      <c r="E228" s="266"/>
      <c r="F228" s="22">
        <v>73</v>
      </c>
      <c r="I228" s="258"/>
    </row>
    <row r="229" spans="1:9" ht="15.75" hidden="1" customHeight="1" outlineLevel="1">
      <c r="A229" s="263" t="s">
        <v>682</v>
      </c>
      <c r="B229" s="264">
        <v>1</v>
      </c>
      <c r="C229" s="264"/>
      <c r="D229" s="265" t="s">
        <v>411</v>
      </c>
      <c r="E229" s="266"/>
      <c r="F229" s="22">
        <v>29</v>
      </c>
      <c r="I229" s="258"/>
    </row>
    <row r="230" spans="1:9" ht="15.75" hidden="1" customHeight="1" outlineLevel="1">
      <c r="A230" s="263" t="s">
        <v>683</v>
      </c>
      <c r="B230" s="264">
        <v>1</v>
      </c>
      <c r="C230" s="264"/>
      <c r="D230" s="265" t="s">
        <v>479</v>
      </c>
      <c r="E230" s="266"/>
      <c r="F230" s="22">
        <v>29</v>
      </c>
      <c r="I230" s="258"/>
    </row>
    <row r="231" spans="1:9" ht="15.75" hidden="1" customHeight="1" outlineLevel="1">
      <c r="A231" s="263" t="s">
        <v>684</v>
      </c>
      <c r="B231" s="264">
        <v>1</v>
      </c>
      <c r="C231" s="264"/>
      <c r="D231" s="265" t="s">
        <v>436</v>
      </c>
      <c r="E231" s="266"/>
      <c r="F231" s="22">
        <v>80</v>
      </c>
      <c r="I231" s="258"/>
    </row>
    <row r="232" spans="1:9" ht="15.75" hidden="1" customHeight="1" outlineLevel="1">
      <c r="A232" s="263" t="s">
        <v>685</v>
      </c>
      <c r="B232" s="264">
        <v>1</v>
      </c>
      <c r="C232" s="264"/>
      <c r="D232" s="265" t="s">
        <v>438</v>
      </c>
      <c r="E232" s="266"/>
      <c r="F232" s="22">
        <v>69</v>
      </c>
      <c r="I232" s="258"/>
    </row>
    <row r="233" spans="1:9" ht="15.75" hidden="1" customHeight="1" outlineLevel="1">
      <c r="A233" s="263" t="s">
        <v>686</v>
      </c>
      <c r="B233" s="264">
        <v>1</v>
      </c>
      <c r="C233" s="264"/>
      <c r="D233" s="265" t="s">
        <v>517</v>
      </c>
      <c r="E233" s="266"/>
      <c r="F233" s="22">
        <v>88</v>
      </c>
      <c r="I233" s="258"/>
    </row>
    <row r="234" spans="1:9" ht="15.75" hidden="1" customHeight="1" outlineLevel="1">
      <c r="A234" s="263" t="s">
        <v>687</v>
      </c>
      <c r="B234" s="264">
        <v>1</v>
      </c>
      <c r="C234" s="264"/>
      <c r="D234" s="265" t="s">
        <v>457</v>
      </c>
      <c r="E234" s="266"/>
      <c r="F234" s="22">
        <v>29</v>
      </c>
      <c r="I234" s="258"/>
    </row>
    <row r="235" spans="1:9" ht="15.75" hidden="1" customHeight="1" outlineLevel="1">
      <c r="A235" s="263" t="s">
        <v>688</v>
      </c>
      <c r="B235" s="264">
        <v>1</v>
      </c>
      <c r="C235" s="264"/>
      <c r="D235" s="265" t="s">
        <v>401</v>
      </c>
      <c r="E235" s="266"/>
      <c r="F235" s="22">
        <v>43</v>
      </c>
      <c r="I235" s="258"/>
    </row>
    <row r="236" spans="1:9" ht="15.75" customHeight="1" collapsed="1">
      <c r="A236" s="253" t="s">
        <v>689</v>
      </c>
      <c r="B236" s="273"/>
      <c r="C236" s="273"/>
      <c r="D236" s="255" t="s">
        <v>690</v>
      </c>
      <c r="E236" s="266"/>
      <c r="G236" s="257">
        <f>SUM(G238:G269)</f>
        <v>1979</v>
      </c>
      <c r="I236" s="258"/>
    </row>
    <row r="237" spans="1:9" ht="15.75" hidden="1" customHeight="1" outlineLevel="1">
      <c r="A237" s="259" t="s">
        <v>691</v>
      </c>
      <c r="B237" s="260"/>
      <c r="C237" s="260"/>
      <c r="D237" s="261" t="s">
        <v>692</v>
      </c>
      <c r="E237" s="266"/>
      <c r="I237" s="258"/>
    </row>
    <row r="238" spans="1:9" ht="15.75" hidden="1" customHeight="1" outlineLevel="1">
      <c r="A238" s="263" t="s">
        <v>693</v>
      </c>
      <c r="B238" s="264">
        <v>1</v>
      </c>
      <c r="C238" s="264"/>
      <c r="D238" s="265" t="s">
        <v>553</v>
      </c>
      <c r="E238" s="266"/>
      <c r="F238" s="22">
        <v>106</v>
      </c>
      <c r="G238" s="276">
        <v>95</v>
      </c>
      <c r="I238" s="258"/>
    </row>
    <row r="239" spans="1:9" ht="15.75" hidden="1" customHeight="1" outlineLevel="1">
      <c r="A239" s="263" t="s">
        <v>694</v>
      </c>
      <c r="B239" s="264">
        <v>1</v>
      </c>
      <c r="C239" s="264"/>
      <c r="D239" s="265" t="s">
        <v>397</v>
      </c>
      <c r="E239" s="266"/>
      <c r="F239" s="18">
        <v>51</v>
      </c>
      <c r="G239" s="276">
        <v>51</v>
      </c>
      <c r="I239" s="258"/>
    </row>
    <row r="240" spans="1:9" ht="15.75" hidden="1" customHeight="1" outlineLevel="1">
      <c r="A240" s="263" t="s">
        <v>695</v>
      </c>
      <c r="B240" s="264">
        <v>1</v>
      </c>
      <c r="C240" s="264"/>
      <c r="D240" s="265" t="s">
        <v>399</v>
      </c>
      <c r="E240" s="266"/>
      <c r="F240" s="22">
        <v>62</v>
      </c>
      <c r="G240" s="276">
        <v>52</v>
      </c>
      <c r="I240" s="258"/>
    </row>
    <row r="241" spans="1:9" ht="15.75" hidden="1" customHeight="1" outlineLevel="1">
      <c r="A241" s="263" t="s">
        <v>696</v>
      </c>
      <c r="B241" s="264">
        <v>1</v>
      </c>
      <c r="C241" s="264"/>
      <c r="D241" s="265" t="s">
        <v>413</v>
      </c>
      <c r="E241" s="266"/>
      <c r="F241" s="18">
        <v>83</v>
      </c>
      <c r="G241" s="276">
        <v>83</v>
      </c>
      <c r="I241" s="258"/>
    </row>
    <row r="242" spans="1:9" ht="15.75" hidden="1" customHeight="1" outlineLevel="1">
      <c r="A242" s="263" t="s">
        <v>697</v>
      </c>
      <c r="B242" s="264">
        <v>1</v>
      </c>
      <c r="C242" s="264"/>
      <c r="D242" s="265" t="s">
        <v>517</v>
      </c>
      <c r="E242" s="266"/>
      <c r="F242" s="22">
        <v>127</v>
      </c>
      <c r="G242" s="276">
        <v>114</v>
      </c>
      <c r="I242" s="258"/>
    </row>
    <row r="243" spans="1:9" ht="15.75" hidden="1" customHeight="1" outlineLevel="1">
      <c r="A243" s="263" t="s">
        <v>698</v>
      </c>
      <c r="B243" s="264">
        <v>1</v>
      </c>
      <c r="C243" s="264"/>
      <c r="D243" s="265" t="s">
        <v>415</v>
      </c>
      <c r="E243" s="266"/>
      <c r="F243" s="22">
        <v>53</v>
      </c>
      <c r="G243" s="276">
        <v>41</v>
      </c>
      <c r="I243" s="258"/>
    </row>
    <row r="244" spans="1:9" ht="15.75" hidden="1" customHeight="1" outlineLevel="1">
      <c r="A244" s="263" t="s">
        <v>699</v>
      </c>
      <c r="B244" s="264">
        <v>1</v>
      </c>
      <c r="C244" s="264"/>
      <c r="D244" s="265" t="s">
        <v>553</v>
      </c>
      <c r="E244" s="266"/>
      <c r="F244" s="18">
        <v>122</v>
      </c>
      <c r="G244" s="276">
        <v>113</v>
      </c>
      <c r="I244" s="258"/>
    </row>
    <row r="245" spans="1:9" ht="15.75" hidden="1" customHeight="1" outlineLevel="1">
      <c r="A245" s="274" t="s">
        <v>700</v>
      </c>
      <c r="B245" s="260"/>
      <c r="C245" s="260"/>
      <c r="D245" s="261" t="s">
        <v>701</v>
      </c>
      <c r="E245" s="266"/>
      <c r="G245" s="290"/>
      <c r="I245" s="258"/>
    </row>
    <row r="246" spans="1:9" ht="15.75" hidden="1" customHeight="1" outlineLevel="1">
      <c r="A246" s="263" t="s">
        <v>702</v>
      </c>
      <c r="B246" s="264">
        <v>1</v>
      </c>
      <c r="C246" s="264"/>
      <c r="D246" s="265" t="s">
        <v>399</v>
      </c>
      <c r="E246" s="266"/>
      <c r="F246" s="22">
        <v>65</v>
      </c>
      <c r="G246" s="276">
        <v>51</v>
      </c>
      <c r="I246" s="258"/>
    </row>
    <row r="247" spans="1:9" ht="15.75" hidden="1" customHeight="1" outlineLevel="1">
      <c r="A247" s="263" t="s">
        <v>703</v>
      </c>
      <c r="B247" s="264">
        <v>1</v>
      </c>
      <c r="C247" s="264"/>
      <c r="D247" s="265" t="s">
        <v>520</v>
      </c>
      <c r="E247" s="266"/>
      <c r="F247" s="22">
        <v>153</v>
      </c>
      <c r="G247" s="276">
        <v>127</v>
      </c>
      <c r="I247" s="258"/>
    </row>
    <row r="248" spans="1:9" ht="15.75" hidden="1" customHeight="1" outlineLevel="1">
      <c r="A248" s="263" t="s">
        <v>704</v>
      </c>
      <c r="B248" s="270">
        <v>1</v>
      </c>
      <c r="C248" s="264"/>
      <c r="D248" s="265" t="s">
        <v>401</v>
      </c>
      <c r="E248" s="266"/>
      <c r="F248" s="22">
        <v>156</v>
      </c>
      <c r="G248" s="276">
        <v>135</v>
      </c>
      <c r="I248" s="258"/>
    </row>
    <row r="249" spans="1:9" ht="15.75" hidden="1" customHeight="1" outlineLevel="1">
      <c r="A249" s="263" t="s">
        <v>705</v>
      </c>
      <c r="B249" s="264">
        <v>1</v>
      </c>
      <c r="C249" s="264"/>
      <c r="D249" s="265" t="s">
        <v>440</v>
      </c>
      <c r="E249" s="266"/>
      <c r="F249" s="22">
        <v>100</v>
      </c>
      <c r="G249" s="276">
        <v>95</v>
      </c>
      <c r="I249" s="258"/>
    </row>
    <row r="250" spans="1:9" ht="15.75" hidden="1" customHeight="1" outlineLevel="1">
      <c r="A250" s="263" t="s">
        <v>706</v>
      </c>
      <c r="B250" s="264">
        <v>1</v>
      </c>
      <c r="C250" s="264"/>
      <c r="D250" s="265" t="s">
        <v>411</v>
      </c>
      <c r="E250" s="266"/>
      <c r="F250" s="22">
        <v>49</v>
      </c>
      <c r="G250" s="276">
        <v>38</v>
      </c>
      <c r="I250" s="258"/>
    </row>
    <row r="251" spans="1:9" ht="15.75" hidden="1" customHeight="1" outlineLevel="1">
      <c r="A251" s="263" t="s">
        <v>707</v>
      </c>
      <c r="B251" s="264">
        <v>1</v>
      </c>
      <c r="C251" s="264"/>
      <c r="D251" s="265" t="s">
        <v>436</v>
      </c>
      <c r="E251" s="266"/>
      <c r="F251" s="22">
        <v>72</v>
      </c>
      <c r="G251" s="276">
        <v>62</v>
      </c>
      <c r="I251" s="258"/>
    </row>
    <row r="252" spans="1:9" ht="15.75" hidden="1" customHeight="1" outlineLevel="1">
      <c r="A252" s="263" t="s">
        <v>708</v>
      </c>
      <c r="B252" s="264">
        <v>1</v>
      </c>
      <c r="C252" s="264"/>
      <c r="D252" s="265" t="s">
        <v>520</v>
      </c>
      <c r="E252" s="266"/>
      <c r="F252" s="22">
        <v>205</v>
      </c>
      <c r="G252" s="276">
        <v>176</v>
      </c>
      <c r="I252" s="258"/>
    </row>
    <row r="253" spans="1:9" ht="15.75" hidden="1" customHeight="1" outlineLevel="1">
      <c r="A253" s="263" t="s">
        <v>709</v>
      </c>
      <c r="B253" s="264">
        <v>1</v>
      </c>
      <c r="C253" s="264"/>
      <c r="D253" s="265" t="s">
        <v>409</v>
      </c>
      <c r="E253" s="266"/>
      <c r="F253" s="22">
        <v>50</v>
      </c>
      <c r="G253" s="276">
        <v>48</v>
      </c>
      <c r="I253" s="258"/>
    </row>
    <row r="254" spans="1:9" ht="15.75" hidden="1" customHeight="1" outlineLevel="1">
      <c r="A254" s="274" t="s">
        <v>710</v>
      </c>
      <c r="B254" s="260"/>
      <c r="C254" s="260"/>
      <c r="D254" s="261" t="s">
        <v>711</v>
      </c>
      <c r="E254" s="266"/>
      <c r="G254" s="290"/>
      <c r="I254" s="258"/>
    </row>
    <row r="255" spans="1:9" ht="15.75" hidden="1" customHeight="1" outlineLevel="1">
      <c r="A255" s="263" t="s">
        <v>712</v>
      </c>
      <c r="B255" s="264">
        <v>1</v>
      </c>
      <c r="C255" s="264"/>
      <c r="D255" s="265" t="s">
        <v>417</v>
      </c>
      <c r="E255" s="266"/>
      <c r="F255" s="22">
        <v>66</v>
      </c>
      <c r="G255" s="276">
        <v>63</v>
      </c>
      <c r="I255" s="258"/>
    </row>
    <row r="256" spans="1:9" ht="15.75" hidden="1" customHeight="1" outlineLevel="1">
      <c r="A256" s="263" t="s">
        <v>713</v>
      </c>
      <c r="B256" s="264">
        <v>1</v>
      </c>
      <c r="C256" s="264"/>
      <c r="D256" s="265" t="s">
        <v>465</v>
      </c>
      <c r="E256" s="266"/>
      <c r="F256" s="22">
        <v>49</v>
      </c>
      <c r="G256" s="276">
        <v>46</v>
      </c>
      <c r="I256" s="258"/>
    </row>
    <row r="257" spans="1:9" ht="15.75" hidden="1" customHeight="1" outlineLevel="1">
      <c r="A257" s="263" t="s">
        <v>714</v>
      </c>
      <c r="B257" s="264">
        <v>1</v>
      </c>
      <c r="C257" s="264"/>
      <c r="D257" s="265" t="s">
        <v>488</v>
      </c>
      <c r="E257" s="266"/>
      <c r="F257" s="22">
        <v>33</v>
      </c>
      <c r="G257" s="276">
        <v>26</v>
      </c>
      <c r="I257" s="258"/>
    </row>
    <row r="258" spans="1:9" ht="15.75" hidden="1" customHeight="1" outlineLevel="1">
      <c r="A258" s="263" t="s">
        <v>715</v>
      </c>
      <c r="B258" s="264">
        <v>1</v>
      </c>
      <c r="C258" s="264"/>
      <c r="D258" s="265" t="s">
        <v>401</v>
      </c>
      <c r="E258" s="266"/>
      <c r="F258" s="18">
        <v>93</v>
      </c>
      <c r="G258" s="276">
        <v>71</v>
      </c>
      <c r="I258" s="258"/>
    </row>
    <row r="259" spans="1:9" ht="15.75" hidden="1" customHeight="1" outlineLevel="1">
      <c r="A259" s="263" t="s">
        <v>716</v>
      </c>
      <c r="B259" s="264">
        <v>1</v>
      </c>
      <c r="C259" s="264"/>
      <c r="D259" s="265" t="s">
        <v>413</v>
      </c>
      <c r="E259" s="266"/>
      <c r="F259" s="22">
        <v>41</v>
      </c>
      <c r="G259" s="276">
        <v>39</v>
      </c>
      <c r="I259" s="258"/>
    </row>
    <row r="260" spans="1:9" ht="15.75" hidden="1" customHeight="1" outlineLevel="1">
      <c r="A260" s="263" t="s">
        <v>717</v>
      </c>
      <c r="B260" s="264">
        <v>1</v>
      </c>
      <c r="C260" s="264"/>
      <c r="D260" s="265" t="s">
        <v>465</v>
      </c>
      <c r="E260" s="266"/>
      <c r="F260" s="22">
        <v>37</v>
      </c>
      <c r="G260" s="276">
        <v>36</v>
      </c>
      <c r="I260" s="258"/>
    </row>
    <row r="261" spans="1:9" ht="15.75" hidden="1" customHeight="1" outlineLevel="1">
      <c r="A261" s="263" t="s">
        <v>718</v>
      </c>
      <c r="B261" s="264">
        <v>1</v>
      </c>
      <c r="C261" s="264"/>
      <c r="D261" s="265" t="s">
        <v>417</v>
      </c>
      <c r="E261" s="266"/>
      <c r="F261" s="22">
        <v>70</v>
      </c>
      <c r="G261" s="276">
        <v>66</v>
      </c>
      <c r="I261" s="258"/>
    </row>
    <row r="262" spans="1:9" ht="15.75" hidden="1" customHeight="1" outlineLevel="1">
      <c r="A262" s="259" t="s">
        <v>719</v>
      </c>
      <c r="B262" s="260"/>
      <c r="C262" s="260"/>
      <c r="D262" s="261" t="s">
        <v>720</v>
      </c>
      <c r="E262" s="266"/>
      <c r="G262" s="290"/>
      <c r="I262" s="258"/>
    </row>
    <row r="263" spans="1:9" ht="15.75" hidden="1" customHeight="1" outlineLevel="1">
      <c r="A263" s="263" t="s">
        <v>721</v>
      </c>
      <c r="B263" s="264">
        <v>1</v>
      </c>
      <c r="C263" s="264"/>
      <c r="D263" s="265" t="s">
        <v>409</v>
      </c>
      <c r="E263" s="266"/>
      <c r="F263" s="22">
        <v>196</v>
      </c>
      <c r="G263" s="276">
        <v>114</v>
      </c>
      <c r="I263" s="258"/>
    </row>
    <row r="264" spans="1:9" ht="15.75" hidden="1" customHeight="1" outlineLevel="1">
      <c r="A264" s="263" t="s">
        <v>722</v>
      </c>
      <c r="B264" s="264">
        <v>1</v>
      </c>
      <c r="C264" s="264"/>
      <c r="D264" s="265" t="s">
        <v>445</v>
      </c>
      <c r="E264" s="266"/>
      <c r="F264" s="22">
        <v>88</v>
      </c>
      <c r="G264" s="276">
        <v>71</v>
      </c>
      <c r="I264" s="258"/>
    </row>
    <row r="265" spans="1:9" ht="15.75" hidden="1" customHeight="1" outlineLevel="1">
      <c r="A265" s="263" t="s">
        <v>723</v>
      </c>
      <c r="B265" s="264">
        <v>1</v>
      </c>
      <c r="C265" s="264"/>
      <c r="D265" s="265" t="s">
        <v>457</v>
      </c>
      <c r="E265" s="266"/>
      <c r="F265" s="22">
        <v>35</v>
      </c>
      <c r="G265" s="276">
        <v>24</v>
      </c>
      <c r="I265" s="258"/>
    </row>
    <row r="266" spans="1:9" ht="15.75" hidden="1" customHeight="1" outlineLevel="1">
      <c r="A266" s="263" t="s">
        <v>724</v>
      </c>
      <c r="B266" s="264">
        <v>1</v>
      </c>
      <c r="C266" s="264"/>
      <c r="D266" s="265" t="s">
        <v>457</v>
      </c>
      <c r="E266" s="266"/>
      <c r="F266" s="22">
        <v>32</v>
      </c>
      <c r="G266" s="276">
        <v>20</v>
      </c>
      <c r="I266" s="258"/>
    </row>
    <row r="267" spans="1:9" ht="15.75" hidden="1" customHeight="1" outlineLevel="1">
      <c r="A267" s="263" t="s">
        <v>725</v>
      </c>
      <c r="B267" s="264">
        <v>1</v>
      </c>
      <c r="C267" s="264"/>
      <c r="D267" s="265" t="s">
        <v>726</v>
      </c>
      <c r="E267" s="266"/>
      <c r="F267" s="22">
        <v>34</v>
      </c>
      <c r="G267" s="276">
        <v>22</v>
      </c>
      <c r="I267" s="258"/>
    </row>
    <row r="268" spans="1:9" ht="15.75" hidden="1" customHeight="1" outlineLevel="1">
      <c r="A268" s="263" t="s">
        <v>727</v>
      </c>
      <c r="B268" s="264">
        <v>1</v>
      </c>
      <c r="C268" s="264"/>
      <c r="D268" s="265" t="s">
        <v>417</v>
      </c>
      <c r="E268" s="266"/>
      <c r="F268" s="22">
        <v>79</v>
      </c>
      <c r="G268" s="276">
        <v>52</v>
      </c>
      <c r="I268" s="258"/>
    </row>
    <row r="269" spans="1:9" ht="15.75" hidden="1" customHeight="1" outlineLevel="1">
      <c r="A269" s="263" t="s">
        <v>728</v>
      </c>
      <c r="B269" s="264">
        <v>1</v>
      </c>
      <c r="C269" s="264"/>
      <c r="D269" s="265" t="s">
        <v>413</v>
      </c>
      <c r="E269" s="266"/>
      <c r="F269" s="22">
        <v>53</v>
      </c>
      <c r="G269" s="276">
        <v>48</v>
      </c>
      <c r="I269" s="258"/>
    </row>
    <row r="270" spans="1:9" ht="15.75" customHeight="1" collapsed="1">
      <c r="A270" s="253" t="s">
        <v>373</v>
      </c>
      <c r="B270" s="273"/>
      <c r="C270" s="273"/>
      <c r="D270" s="255" t="s">
        <v>729</v>
      </c>
      <c r="E270" s="266"/>
      <c r="G270" s="257">
        <f>SUM(G272:G289)</f>
        <v>865</v>
      </c>
      <c r="I270" s="258"/>
    </row>
    <row r="271" spans="1:9" ht="15.75" hidden="1" customHeight="1" outlineLevel="1">
      <c r="A271" s="259" t="s">
        <v>730</v>
      </c>
      <c r="B271" s="260"/>
      <c r="C271" s="260"/>
      <c r="D271" s="261" t="s">
        <v>731</v>
      </c>
      <c r="E271" s="266"/>
      <c r="I271" s="258"/>
    </row>
    <row r="272" spans="1:9" ht="15.75" hidden="1" customHeight="1" outlineLevel="1">
      <c r="A272" s="263" t="s">
        <v>732</v>
      </c>
      <c r="B272" s="270">
        <v>0</v>
      </c>
      <c r="C272" s="264"/>
      <c r="D272" s="265" t="s">
        <v>733</v>
      </c>
      <c r="E272" s="266"/>
      <c r="F272" s="22">
        <v>46</v>
      </c>
      <c r="G272" s="276">
        <v>37</v>
      </c>
      <c r="I272" s="258"/>
    </row>
    <row r="273" spans="1:9" ht="15.75" hidden="1" customHeight="1" outlineLevel="1">
      <c r="A273" s="263" t="s">
        <v>734</v>
      </c>
      <c r="B273" s="270">
        <v>0</v>
      </c>
      <c r="C273" s="264"/>
      <c r="D273" s="265" t="s">
        <v>485</v>
      </c>
      <c r="E273" s="266"/>
      <c r="F273" s="22">
        <v>116</v>
      </c>
      <c r="G273" s="276">
        <v>108</v>
      </c>
      <c r="I273" s="258"/>
    </row>
    <row r="274" spans="1:9" ht="15.75" hidden="1" customHeight="1" outlineLevel="1">
      <c r="A274" s="263" t="s">
        <v>735</v>
      </c>
      <c r="B274" s="270">
        <v>0</v>
      </c>
      <c r="C274" s="264"/>
      <c r="D274" s="265" t="s">
        <v>407</v>
      </c>
      <c r="E274" s="266"/>
      <c r="F274" s="22">
        <v>156</v>
      </c>
      <c r="G274" s="276">
        <v>133</v>
      </c>
      <c r="I274" s="258"/>
    </row>
    <row r="275" spans="1:9" ht="15.75" hidden="1" customHeight="1" outlineLevel="1">
      <c r="A275" s="263" t="s">
        <v>736</v>
      </c>
      <c r="B275" s="270">
        <v>1</v>
      </c>
      <c r="C275" s="264"/>
      <c r="D275" s="265" t="s">
        <v>411</v>
      </c>
      <c r="E275" s="266"/>
      <c r="F275" s="22">
        <v>32</v>
      </c>
      <c r="G275" s="276">
        <v>31</v>
      </c>
      <c r="I275" s="258"/>
    </row>
    <row r="276" spans="1:9" ht="15.75" hidden="1" customHeight="1" outlineLevel="1">
      <c r="A276" s="263" t="s">
        <v>737</v>
      </c>
      <c r="B276" s="270">
        <v>1</v>
      </c>
      <c r="C276" s="264"/>
      <c r="D276" s="265" t="s">
        <v>520</v>
      </c>
      <c r="E276" s="266"/>
      <c r="F276" s="22">
        <v>55</v>
      </c>
      <c r="G276" s="276">
        <v>50</v>
      </c>
      <c r="I276" s="258"/>
    </row>
    <row r="277" spans="1:9" ht="15.75" hidden="1" customHeight="1" outlineLevel="1">
      <c r="A277" s="259" t="s">
        <v>738</v>
      </c>
      <c r="B277" s="260"/>
      <c r="C277" s="260"/>
      <c r="D277" s="261" t="s">
        <v>739</v>
      </c>
      <c r="E277" s="266"/>
      <c r="G277" s="290"/>
      <c r="I277" s="258"/>
    </row>
    <row r="278" spans="1:9" ht="15.75" hidden="1" customHeight="1" outlineLevel="1">
      <c r="A278" s="263" t="s">
        <v>740</v>
      </c>
      <c r="B278" s="264">
        <v>1</v>
      </c>
      <c r="C278" s="264"/>
      <c r="D278" s="265" t="s">
        <v>411</v>
      </c>
      <c r="E278" s="266"/>
      <c r="F278" s="22">
        <v>47</v>
      </c>
      <c r="G278" s="276">
        <v>45</v>
      </c>
      <c r="I278" s="258"/>
    </row>
    <row r="279" spans="1:9" ht="15.75" hidden="1" customHeight="1" outlineLevel="1">
      <c r="A279" s="263" t="s">
        <v>741</v>
      </c>
      <c r="B279" s="264">
        <v>1</v>
      </c>
      <c r="C279" s="264"/>
      <c r="D279" s="265" t="s">
        <v>520</v>
      </c>
      <c r="E279" s="266"/>
      <c r="F279" s="22">
        <v>51</v>
      </c>
      <c r="G279" s="276">
        <v>44</v>
      </c>
      <c r="I279" s="258"/>
    </row>
    <row r="280" spans="1:9" ht="15.75" hidden="1" customHeight="1" outlineLevel="1">
      <c r="A280" s="263" t="s">
        <v>742</v>
      </c>
      <c r="B280" s="264">
        <v>1</v>
      </c>
      <c r="C280" s="264"/>
      <c r="D280" s="265" t="s">
        <v>733</v>
      </c>
      <c r="E280" s="266"/>
      <c r="F280" s="22">
        <v>105</v>
      </c>
      <c r="G280" s="276">
        <v>97</v>
      </c>
      <c r="I280" s="258"/>
    </row>
    <row r="281" spans="1:9" ht="15.75" hidden="1" customHeight="1" outlineLevel="1">
      <c r="A281" s="259" t="s">
        <v>743</v>
      </c>
      <c r="B281" s="260"/>
      <c r="C281" s="260"/>
      <c r="D281" s="261" t="s">
        <v>744</v>
      </c>
      <c r="E281" s="266"/>
      <c r="G281" s="290"/>
      <c r="I281" s="258"/>
    </row>
    <row r="282" spans="1:9" ht="15.75" hidden="1" customHeight="1" outlineLevel="1">
      <c r="A282" s="263" t="s">
        <v>745</v>
      </c>
      <c r="B282" s="264">
        <v>1</v>
      </c>
      <c r="C282" s="264"/>
      <c r="D282" s="265" t="s">
        <v>465</v>
      </c>
      <c r="E282" s="266"/>
      <c r="F282" s="22">
        <v>62</v>
      </c>
      <c r="G282" s="276">
        <v>47</v>
      </c>
      <c r="I282" s="258"/>
    </row>
    <row r="283" spans="1:9" ht="15.75" hidden="1" customHeight="1" outlineLevel="1">
      <c r="A283" s="263" t="s">
        <v>746</v>
      </c>
      <c r="B283" s="270">
        <v>1</v>
      </c>
      <c r="C283" s="264"/>
      <c r="D283" s="265" t="s">
        <v>438</v>
      </c>
      <c r="E283" s="266"/>
      <c r="F283" s="22">
        <v>34</v>
      </c>
      <c r="G283" s="276">
        <v>33</v>
      </c>
      <c r="I283" s="258"/>
    </row>
    <row r="284" spans="1:9" ht="15.75" hidden="1" customHeight="1" outlineLevel="1">
      <c r="A284" s="259" t="s">
        <v>747</v>
      </c>
      <c r="B284" s="260"/>
      <c r="C284" s="260"/>
      <c r="D284" s="261" t="s">
        <v>748</v>
      </c>
      <c r="E284" s="266"/>
      <c r="G284" s="290"/>
      <c r="I284" s="258"/>
    </row>
    <row r="285" spans="1:9" ht="15.75" hidden="1" customHeight="1" outlineLevel="1">
      <c r="A285" s="263" t="s">
        <v>749</v>
      </c>
      <c r="B285" s="264">
        <v>1</v>
      </c>
      <c r="C285" s="264"/>
      <c r="D285" s="265" t="s">
        <v>465</v>
      </c>
      <c r="E285" s="266"/>
      <c r="F285" s="22">
        <v>41</v>
      </c>
      <c r="G285" s="276">
        <v>40</v>
      </c>
      <c r="I285" s="258"/>
    </row>
    <row r="286" spans="1:9" ht="15.75" hidden="1" customHeight="1" outlineLevel="1">
      <c r="A286" s="263" t="s">
        <v>750</v>
      </c>
      <c r="B286" s="264">
        <v>1</v>
      </c>
      <c r="C286" s="264"/>
      <c r="D286" s="265" t="s">
        <v>409</v>
      </c>
      <c r="E286" s="266"/>
      <c r="F286" s="22">
        <v>29</v>
      </c>
      <c r="G286" s="276">
        <v>28</v>
      </c>
      <c r="I286" s="258"/>
    </row>
    <row r="287" spans="1:9" ht="15.75" hidden="1" customHeight="1" outlineLevel="1">
      <c r="A287" s="263" t="s">
        <v>751</v>
      </c>
      <c r="B287" s="264">
        <v>1</v>
      </c>
      <c r="C287" s="264"/>
      <c r="D287" s="265" t="s">
        <v>445</v>
      </c>
      <c r="E287" s="266"/>
      <c r="F287" s="22">
        <v>20</v>
      </c>
      <c r="G287" s="276">
        <v>19</v>
      </c>
      <c r="I287" s="258"/>
    </row>
    <row r="288" spans="1:9" ht="15.75" hidden="1" customHeight="1" outlineLevel="1">
      <c r="A288" s="263" t="s">
        <v>752</v>
      </c>
      <c r="B288" s="264">
        <v>1</v>
      </c>
      <c r="C288" s="264"/>
      <c r="D288" s="265" t="s">
        <v>445</v>
      </c>
      <c r="E288" s="266"/>
      <c r="F288" s="22">
        <v>17</v>
      </c>
      <c r="G288" s="276">
        <v>13</v>
      </c>
      <c r="I288" s="258"/>
    </row>
    <row r="289" spans="1:9" ht="15.75" hidden="1" customHeight="1" outlineLevel="1">
      <c r="A289" s="263" t="s">
        <v>753</v>
      </c>
      <c r="B289" s="264">
        <v>1</v>
      </c>
      <c r="C289" s="264"/>
      <c r="D289" s="265" t="s">
        <v>430</v>
      </c>
      <c r="E289" s="266"/>
      <c r="F289" s="18">
        <v>151</v>
      </c>
      <c r="G289" s="276">
        <v>140</v>
      </c>
      <c r="I289" s="258"/>
    </row>
    <row r="290" spans="1:9" ht="15.75" customHeight="1" collapsed="1">
      <c r="A290" s="253" t="s">
        <v>754</v>
      </c>
      <c r="B290" s="273"/>
      <c r="C290" s="273"/>
      <c r="D290" s="255" t="s">
        <v>755</v>
      </c>
      <c r="E290" s="266"/>
      <c r="G290" s="257">
        <f>SUM(G292:G331)</f>
        <v>0</v>
      </c>
      <c r="I290" s="258"/>
    </row>
    <row r="291" spans="1:9" ht="15.75" hidden="1" customHeight="1" outlineLevel="1">
      <c r="A291" s="259" t="s">
        <v>756</v>
      </c>
      <c r="B291" s="260"/>
      <c r="C291" s="260"/>
      <c r="D291" s="261" t="s">
        <v>757</v>
      </c>
      <c r="E291" s="266"/>
      <c r="I291" s="258"/>
    </row>
    <row r="292" spans="1:9" ht="15.75" hidden="1" customHeight="1" outlineLevel="1">
      <c r="A292" s="263" t="s">
        <v>758</v>
      </c>
      <c r="B292" s="263"/>
      <c r="C292" s="263"/>
      <c r="D292" s="291" t="s">
        <v>401</v>
      </c>
      <c r="E292" s="266"/>
      <c r="F292" s="22">
        <v>176</v>
      </c>
      <c r="I292" s="258"/>
    </row>
    <row r="293" spans="1:9" ht="15.75" hidden="1" customHeight="1" outlineLevel="1">
      <c r="A293" s="263" t="s">
        <v>759</v>
      </c>
      <c r="B293" s="264">
        <v>1</v>
      </c>
      <c r="C293" s="264"/>
      <c r="D293" s="265" t="s">
        <v>760</v>
      </c>
      <c r="E293" s="266"/>
      <c r="F293" s="22">
        <v>87</v>
      </c>
      <c r="I293" s="258"/>
    </row>
    <row r="294" spans="1:9" ht="15.75" hidden="1" customHeight="1" outlineLevel="1">
      <c r="A294" s="284" t="s">
        <v>761</v>
      </c>
      <c r="B294" s="264">
        <v>1</v>
      </c>
      <c r="C294" s="264"/>
      <c r="D294" s="265" t="s">
        <v>465</v>
      </c>
      <c r="E294" s="266"/>
      <c r="F294" s="22">
        <v>80</v>
      </c>
      <c r="I294" s="258"/>
    </row>
    <row r="295" spans="1:9" ht="15.75" hidden="1" customHeight="1" outlineLevel="1">
      <c r="A295" s="263" t="s">
        <v>762</v>
      </c>
      <c r="B295" s="264">
        <v>1</v>
      </c>
      <c r="C295" s="264"/>
      <c r="D295" s="265" t="s">
        <v>445</v>
      </c>
      <c r="E295" s="266"/>
      <c r="F295" s="22">
        <v>72</v>
      </c>
      <c r="I295" s="258"/>
    </row>
    <row r="296" spans="1:9" ht="15.75" hidden="1" customHeight="1" outlineLevel="1">
      <c r="A296" s="263" t="s">
        <v>763</v>
      </c>
      <c r="B296" s="264">
        <v>1</v>
      </c>
      <c r="C296" s="264"/>
      <c r="D296" s="265" t="s">
        <v>553</v>
      </c>
      <c r="E296" s="266"/>
      <c r="F296" s="22">
        <v>156</v>
      </c>
      <c r="I296" s="258"/>
    </row>
    <row r="297" spans="1:9" ht="15.75" hidden="1" customHeight="1" outlineLevel="1">
      <c r="A297" s="263" t="s">
        <v>764</v>
      </c>
      <c r="B297" s="264">
        <v>1</v>
      </c>
      <c r="C297" s="264"/>
      <c r="D297" s="265" t="s">
        <v>520</v>
      </c>
      <c r="E297" s="266"/>
      <c r="F297" s="22">
        <v>45</v>
      </c>
      <c r="I297" s="258"/>
    </row>
    <row r="298" spans="1:9" ht="15.75" hidden="1" customHeight="1" outlineLevel="1">
      <c r="A298" s="263" t="s">
        <v>765</v>
      </c>
      <c r="B298" s="264">
        <v>1</v>
      </c>
      <c r="C298" s="264"/>
      <c r="D298" s="265" t="s">
        <v>409</v>
      </c>
      <c r="E298" s="266"/>
      <c r="F298" s="22">
        <v>98</v>
      </c>
      <c r="I298" s="258"/>
    </row>
    <row r="299" spans="1:9" ht="15.75" hidden="1" customHeight="1" outlineLevel="1">
      <c r="A299" s="259" t="s">
        <v>766</v>
      </c>
      <c r="B299" s="260"/>
      <c r="C299" s="260"/>
      <c r="D299" s="261" t="s">
        <v>767</v>
      </c>
      <c r="E299" s="266"/>
      <c r="I299" s="258"/>
    </row>
    <row r="300" spans="1:9" ht="15.75" hidden="1" customHeight="1" outlineLevel="1">
      <c r="A300" s="263" t="s">
        <v>768</v>
      </c>
      <c r="B300" s="264">
        <v>1</v>
      </c>
      <c r="C300" s="264"/>
      <c r="D300" s="265" t="s">
        <v>769</v>
      </c>
      <c r="E300" s="266"/>
      <c r="F300" s="22">
        <v>94</v>
      </c>
      <c r="I300" s="258"/>
    </row>
    <row r="301" spans="1:9" ht="15.75" hidden="1" customHeight="1" outlineLevel="1">
      <c r="A301" s="263" t="s">
        <v>770</v>
      </c>
      <c r="B301" s="264">
        <v>1</v>
      </c>
      <c r="C301" s="264"/>
      <c r="D301" s="265" t="s">
        <v>411</v>
      </c>
      <c r="E301" s="266"/>
      <c r="F301" s="22">
        <v>167</v>
      </c>
      <c r="I301" s="258"/>
    </row>
    <row r="302" spans="1:9" ht="15.75" hidden="1" customHeight="1" outlineLevel="1">
      <c r="A302" s="263" t="s">
        <v>771</v>
      </c>
      <c r="B302" s="264">
        <v>1</v>
      </c>
      <c r="C302" s="264"/>
      <c r="D302" s="265" t="s">
        <v>430</v>
      </c>
      <c r="E302" s="266"/>
      <c r="F302" s="22">
        <v>179</v>
      </c>
      <c r="I302" s="258"/>
    </row>
    <row r="303" spans="1:9" ht="15.75" hidden="1" customHeight="1" outlineLevel="1">
      <c r="A303" s="263" t="s">
        <v>772</v>
      </c>
      <c r="B303" s="270">
        <v>1</v>
      </c>
      <c r="C303" s="264"/>
      <c r="D303" s="265" t="s">
        <v>485</v>
      </c>
      <c r="E303" s="266"/>
      <c r="F303" s="22">
        <v>252</v>
      </c>
      <c r="I303" s="258"/>
    </row>
    <row r="304" spans="1:9" ht="15.75" hidden="1" customHeight="1" outlineLevel="1">
      <c r="A304" s="263" t="s">
        <v>773</v>
      </c>
      <c r="B304" s="270">
        <v>1</v>
      </c>
      <c r="C304" s="264"/>
      <c r="D304" s="265" t="s">
        <v>421</v>
      </c>
      <c r="E304" s="266"/>
      <c r="F304" s="22">
        <v>210</v>
      </c>
      <c r="I304" s="258"/>
    </row>
    <row r="305" spans="1:9" ht="15.75" hidden="1" customHeight="1" outlineLevel="1">
      <c r="A305" s="263" t="s">
        <v>774</v>
      </c>
      <c r="B305" s="264">
        <v>1</v>
      </c>
      <c r="C305" s="264"/>
      <c r="D305" s="265" t="s">
        <v>465</v>
      </c>
      <c r="E305" s="266"/>
      <c r="F305" s="22">
        <v>93</v>
      </c>
      <c r="I305" s="258"/>
    </row>
    <row r="306" spans="1:9" ht="15.75" hidden="1" customHeight="1" outlineLevel="1">
      <c r="A306" s="263" t="s">
        <v>775</v>
      </c>
      <c r="B306" s="264">
        <v>1</v>
      </c>
      <c r="C306" s="264"/>
      <c r="D306" s="265" t="s">
        <v>520</v>
      </c>
      <c r="E306" s="266"/>
      <c r="F306" s="22">
        <v>101</v>
      </c>
      <c r="I306" s="258"/>
    </row>
    <row r="307" spans="1:9" ht="15.75" hidden="1" customHeight="1" outlineLevel="1">
      <c r="A307" s="263" t="s">
        <v>776</v>
      </c>
      <c r="B307" s="264">
        <v>1</v>
      </c>
      <c r="C307" s="264"/>
      <c r="D307" s="265" t="s">
        <v>479</v>
      </c>
      <c r="E307" s="266"/>
      <c r="F307" s="22">
        <v>53</v>
      </c>
      <c r="I307" s="258"/>
    </row>
    <row r="308" spans="1:9" ht="15.75" hidden="1" customHeight="1" outlineLevel="1">
      <c r="A308" s="259" t="s">
        <v>777</v>
      </c>
      <c r="B308" s="260"/>
      <c r="C308" s="260"/>
      <c r="D308" s="261" t="s">
        <v>778</v>
      </c>
      <c r="E308" s="266"/>
      <c r="I308" s="258"/>
    </row>
    <row r="309" spans="1:9" ht="15.75" hidden="1" customHeight="1" outlineLevel="1">
      <c r="A309" s="263" t="s">
        <v>779</v>
      </c>
      <c r="B309" s="264">
        <v>1</v>
      </c>
      <c r="C309" s="264"/>
      <c r="D309" s="265" t="s">
        <v>436</v>
      </c>
      <c r="E309" s="266"/>
      <c r="F309" s="22">
        <v>157</v>
      </c>
      <c r="I309" s="258"/>
    </row>
    <row r="310" spans="1:9" ht="15.75" hidden="1" customHeight="1" outlineLevel="1">
      <c r="A310" s="263" t="s">
        <v>780</v>
      </c>
      <c r="B310" s="264">
        <v>1</v>
      </c>
      <c r="C310" s="264"/>
      <c r="D310" s="292" t="s">
        <v>409</v>
      </c>
      <c r="E310" s="266"/>
      <c r="F310" s="22">
        <v>106</v>
      </c>
      <c r="I310" s="258"/>
    </row>
    <row r="311" spans="1:9" ht="15.75" hidden="1" customHeight="1" outlineLevel="1">
      <c r="A311" s="263" t="s">
        <v>781</v>
      </c>
      <c r="B311" s="264">
        <v>1</v>
      </c>
      <c r="C311" s="264"/>
      <c r="D311" s="265" t="s">
        <v>413</v>
      </c>
      <c r="E311" s="266"/>
      <c r="F311" s="22">
        <v>69</v>
      </c>
      <c r="I311" s="258"/>
    </row>
    <row r="312" spans="1:9" ht="15.75" hidden="1" customHeight="1" outlineLevel="1">
      <c r="A312" s="263" t="s">
        <v>782</v>
      </c>
      <c r="B312" s="264">
        <v>1</v>
      </c>
      <c r="C312" s="264"/>
      <c r="D312" s="265" t="s">
        <v>411</v>
      </c>
      <c r="E312" s="266"/>
      <c r="F312" s="22">
        <v>311</v>
      </c>
      <c r="I312" s="258"/>
    </row>
    <row r="313" spans="1:9" ht="15.75" hidden="1" customHeight="1" outlineLevel="1">
      <c r="A313" s="263" t="s">
        <v>783</v>
      </c>
      <c r="B313" s="264">
        <v>1</v>
      </c>
      <c r="C313" s="264"/>
      <c r="D313" s="265" t="s">
        <v>520</v>
      </c>
      <c r="E313" s="266"/>
      <c r="F313" s="22">
        <v>88</v>
      </c>
      <c r="I313" s="258"/>
    </row>
    <row r="314" spans="1:9" ht="15.75" hidden="1" customHeight="1" outlineLevel="1">
      <c r="A314" s="259" t="s">
        <v>784</v>
      </c>
      <c r="B314" s="260"/>
      <c r="C314" s="260"/>
      <c r="D314" s="261" t="s">
        <v>785</v>
      </c>
      <c r="E314" s="266"/>
      <c r="I314" s="258"/>
    </row>
    <row r="315" spans="1:9" ht="15.75" hidden="1" customHeight="1" outlineLevel="1">
      <c r="A315" s="263" t="s">
        <v>786</v>
      </c>
      <c r="B315" s="264">
        <v>1</v>
      </c>
      <c r="C315" s="264"/>
      <c r="D315" s="265" t="s">
        <v>520</v>
      </c>
      <c r="E315" s="266"/>
      <c r="F315" s="22">
        <v>95</v>
      </c>
      <c r="I315" s="258"/>
    </row>
    <row r="316" spans="1:9" ht="15.75" hidden="1" customHeight="1" outlineLevel="1">
      <c r="A316" s="263" t="s">
        <v>787</v>
      </c>
      <c r="B316" s="264">
        <v>1</v>
      </c>
      <c r="C316" s="264"/>
      <c r="D316" s="265" t="s">
        <v>445</v>
      </c>
      <c r="E316" s="266"/>
      <c r="F316" s="22">
        <v>50</v>
      </c>
      <c r="I316" s="258"/>
    </row>
    <row r="317" spans="1:9" ht="15.75" hidden="1" customHeight="1" outlineLevel="1">
      <c r="A317" s="263" t="s">
        <v>788</v>
      </c>
      <c r="B317" s="264">
        <v>1</v>
      </c>
      <c r="C317" s="264"/>
      <c r="D317" s="265" t="s">
        <v>436</v>
      </c>
      <c r="E317" s="266"/>
      <c r="F317" s="22">
        <v>180</v>
      </c>
      <c r="I317" s="258"/>
    </row>
    <row r="318" spans="1:9" ht="15.75" hidden="1" customHeight="1" outlineLevel="1">
      <c r="A318" s="263" t="s">
        <v>789</v>
      </c>
      <c r="B318" s="264">
        <v>1</v>
      </c>
      <c r="C318" s="264"/>
      <c r="D318" s="265" t="s">
        <v>413</v>
      </c>
      <c r="E318" s="266"/>
      <c r="F318" s="22">
        <v>170</v>
      </c>
      <c r="I318" s="258"/>
    </row>
    <row r="319" spans="1:9" ht="15.75" hidden="1" customHeight="1" outlineLevel="1">
      <c r="A319" s="259" t="s">
        <v>790</v>
      </c>
      <c r="B319" s="260"/>
      <c r="C319" s="260"/>
      <c r="D319" s="261" t="s">
        <v>791</v>
      </c>
      <c r="E319" s="266"/>
      <c r="I319" s="258"/>
    </row>
    <row r="320" spans="1:9" ht="15.75" hidden="1" customHeight="1" outlineLevel="1">
      <c r="A320" s="263" t="s">
        <v>792</v>
      </c>
      <c r="B320" s="264">
        <v>1</v>
      </c>
      <c r="C320" s="264"/>
      <c r="D320" s="265" t="s">
        <v>413</v>
      </c>
      <c r="E320" s="266"/>
      <c r="F320" s="22">
        <v>51</v>
      </c>
      <c r="I320" s="258"/>
    </row>
    <row r="321" spans="1:9" ht="15.75" hidden="1" customHeight="1" outlineLevel="1">
      <c r="A321" s="263" t="s">
        <v>793</v>
      </c>
      <c r="B321" s="264">
        <v>1</v>
      </c>
      <c r="C321" s="264"/>
      <c r="D321" s="265" t="s">
        <v>553</v>
      </c>
      <c r="E321" s="266"/>
      <c r="F321" s="22">
        <v>163</v>
      </c>
      <c r="I321" s="258"/>
    </row>
    <row r="322" spans="1:9" ht="15.75" hidden="1" customHeight="1" outlineLevel="1">
      <c r="A322" s="263" t="s">
        <v>794</v>
      </c>
      <c r="B322" s="264">
        <v>1</v>
      </c>
      <c r="C322" s="264"/>
      <c r="D322" s="265" t="s">
        <v>553</v>
      </c>
      <c r="E322" s="266"/>
      <c r="F322" s="22">
        <v>116</v>
      </c>
      <c r="I322" s="258"/>
    </row>
    <row r="323" spans="1:9" ht="15.75" hidden="1" customHeight="1" outlineLevel="1">
      <c r="A323" s="259" t="s">
        <v>795</v>
      </c>
      <c r="B323" s="260"/>
      <c r="C323" s="260"/>
      <c r="D323" s="261" t="s">
        <v>796</v>
      </c>
      <c r="E323" s="266"/>
      <c r="I323" s="258"/>
    </row>
    <row r="324" spans="1:9" ht="15.75" hidden="1" customHeight="1" outlineLevel="1">
      <c r="A324" s="263" t="s">
        <v>797</v>
      </c>
      <c r="B324" s="264">
        <v>1</v>
      </c>
      <c r="C324" s="264"/>
      <c r="D324" s="265" t="s">
        <v>417</v>
      </c>
      <c r="E324" s="266"/>
      <c r="F324" s="22">
        <v>32</v>
      </c>
      <c r="I324" s="258"/>
    </row>
    <row r="325" spans="1:9" ht="15.75" hidden="1" customHeight="1" outlineLevel="1">
      <c r="A325" s="263" t="s">
        <v>798</v>
      </c>
      <c r="B325" s="264">
        <v>1</v>
      </c>
      <c r="C325" s="264"/>
      <c r="D325" s="265" t="s">
        <v>417</v>
      </c>
      <c r="E325" s="266"/>
      <c r="F325" s="22">
        <v>245</v>
      </c>
      <c r="I325" s="258"/>
    </row>
    <row r="326" spans="1:9" ht="15.75" hidden="1" customHeight="1" outlineLevel="1">
      <c r="A326" s="263" t="s">
        <v>799</v>
      </c>
      <c r="B326" s="264">
        <v>1</v>
      </c>
      <c r="C326" s="264"/>
      <c r="D326" s="265" t="s">
        <v>517</v>
      </c>
      <c r="E326" s="266"/>
      <c r="F326" s="22">
        <v>347</v>
      </c>
      <c r="I326" s="258"/>
    </row>
    <row r="327" spans="1:9" ht="15.75" hidden="1" customHeight="1" outlineLevel="1">
      <c r="A327" s="263" t="s">
        <v>800</v>
      </c>
      <c r="B327" s="264">
        <v>1</v>
      </c>
      <c r="C327" s="264"/>
      <c r="D327" s="265" t="s">
        <v>801</v>
      </c>
      <c r="E327" s="266"/>
      <c r="F327" s="22">
        <v>563</v>
      </c>
      <c r="I327" s="258"/>
    </row>
    <row r="328" spans="1:9" ht="15.75" hidden="1" customHeight="1" outlineLevel="1">
      <c r="A328" s="263" t="s">
        <v>802</v>
      </c>
      <c r="B328" s="270">
        <v>1</v>
      </c>
      <c r="C328" s="264"/>
      <c r="D328" s="265" t="s">
        <v>604</v>
      </c>
      <c r="E328" s="266"/>
      <c r="F328" s="22">
        <v>132</v>
      </c>
      <c r="I328" s="258"/>
    </row>
    <row r="329" spans="1:9" ht="15.75" hidden="1" customHeight="1" outlineLevel="1">
      <c r="A329" s="263" t="s">
        <v>803</v>
      </c>
      <c r="B329" s="264">
        <v>1</v>
      </c>
      <c r="C329" s="264"/>
      <c r="D329" s="265" t="s">
        <v>399</v>
      </c>
      <c r="E329" s="266"/>
      <c r="F329" s="22">
        <v>66</v>
      </c>
      <c r="I329" s="258"/>
    </row>
    <row r="330" spans="1:9" ht="15.75" hidden="1" customHeight="1" outlineLevel="1">
      <c r="A330" s="263" t="s">
        <v>804</v>
      </c>
      <c r="B330" s="264">
        <v>1</v>
      </c>
      <c r="C330" s="264"/>
      <c r="D330" s="265" t="s">
        <v>520</v>
      </c>
      <c r="E330" s="266"/>
      <c r="F330" s="22">
        <v>168</v>
      </c>
      <c r="I330" s="258"/>
    </row>
    <row r="331" spans="1:9" ht="15.75" hidden="1" customHeight="1" outlineLevel="1">
      <c r="A331" s="263" t="s">
        <v>805</v>
      </c>
      <c r="B331" s="264">
        <v>1</v>
      </c>
      <c r="C331" s="264"/>
      <c r="D331" s="265" t="s">
        <v>465</v>
      </c>
      <c r="E331" s="266"/>
      <c r="F331" s="22">
        <v>83</v>
      </c>
      <c r="I331" s="258"/>
    </row>
    <row r="332" spans="1:9" ht="15.75" customHeight="1" collapsed="1">
      <c r="A332" s="253" t="s">
        <v>806</v>
      </c>
      <c r="B332" s="273"/>
      <c r="C332" s="273"/>
      <c r="D332" s="255" t="s">
        <v>807</v>
      </c>
      <c r="E332" s="266"/>
      <c r="G332" s="257">
        <f>SUM(G334:G358)</f>
        <v>0</v>
      </c>
      <c r="I332" s="258"/>
    </row>
    <row r="333" spans="1:9" ht="15.75" hidden="1" customHeight="1" outlineLevel="1">
      <c r="A333" s="259" t="s">
        <v>808</v>
      </c>
      <c r="B333" s="260"/>
      <c r="C333" s="260"/>
      <c r="D333" s="261" t="s">
        <v>809</v>
      </c>
      <c r="E333" s="266"/>
      <c r="I333" s="258"/>
    </row>
    <row r="334" spans="1:9" ht="15.75" hidden="1" customHeight="1" outlineLevel="1">
      <c r="A334" s="263" t="s">
        <v>810</v>
      </c>
      <c r="B334" s="270">
        <v>0</v>
      </c>
      <c r="C334" s="264"/>
      <c r="D334" s="265" t="s">
        <v>417</v>
      </c>
      <c r="E334" s="266"/>
      <c r="F334" s="22">
        <v>74</v>
      </c>
      <c r="I334" s="258"/>
    </row>
    <row r="335" spans="1:9" ht="15.75" hidden="1" customHeight="1" outlineLevel="1">
      <c r="A335" s="263" t="s">
        <v>811</v>
      </c>
      <c r="B335" s="270">
        <v>0</v>
      </c>
      <c r="C335" s="264"/>
      <c r="D335" s="265" t="s">
        <v>413</v>
      </c>
      <c r="E335" s="266"/>
      <c r="F335" s="22">
        <v>48</v>
      </c>
      <c r="I335" s="258"/>
    </row>
    <row r="336" spans="1:9" ht="15.75" hidden="1" customHeight="1" outlineLevel="1">
      <c r="A336" s="263" t="s">
        <v>812</v>
      </c>
      <c r="B336" s="270">
        <v>0</v>
      </c>
      <c r="C336" s="264"/>
      <c r="D336" s="265" t="s">
        <v>409</v>
      </c>
      <c r="E336" s="266"/>
      <c r="F336" s="22">
        <v>98</v>
      </c>
      <c r="I336" s="258"/>
    </row>
    <row r="337" spans="1:9" ht="15.75" hidden="1" customHeight="1" outlineLevel="1">
      <c r="A337" s="263" t="s">
        <v>813</v>
      </c>
      <c r="B337" s="270">
        <v>0</v>
      </c>
      <c r="C337" s="264"/>
      <c r="D337" s="265" t="s">
        <v>415</v>
      </c>
      <c r="E337" s="266"/>
      <c r="F337" s="22">
        <v>94</v>
      </c>
      <c r="I337" s="258"/>
    </row>
    <row r="338" spans="1:9" ht="15.75" hidden="1" customHeight="1" outlineLevel="1">
      <c r="A338" s="263" t="s">
        <v>814</v>
      </c>
      <c r="B338" s="270">
        <v>0</v>
      </c>
      <c r="C338" s="264"/>
      <c r="D338" s="265" t="s">
        <v>409</v>
      </c>
      <c r="E338" s="266"/>
      <c r="F338" s="22">
        <v>51</v>
      </c>
      <c r="I338" s="258"/>
    </row>
    <row r="339" spans="1:9" ht="15.75" hidden="1" customHeight="1" outlineLevel="1">
      <c r="A339" s="263" t="s">
        <v>815</v>
      </c>
      <c r="B339" s="270">
        <v>0</v>
      </c>
      <c r="C339" s="264"/>
      <c r="D339" s="265" t="s">
        <v>399</v>
      </c>
      <c r="E339" s="266"/>
      <c r="F339" s="22">
        <v>117</v>
      </c>
      <c r="I339" s="258"/>
    </row>
    <row r="340" spans="1:9" ht="15.75" hidden="1" customHeight="1" outlineLevel="1">
      <c r="A340" s="263" t="s">
        <v>816</v>
      </c>
      <c r="B340" s="270">
        <v>0</v>
      </c>
      <c r="C340" s="264"/>
      <c r="D340" s="265" t="s">
        <v>465</v>
      </c>
      <c r="E340" s="266"/>
      <c r="F340" s="22">
        <v>15</v>
      </c>
      <c r="I340" s="258"/>
    </row>
    <row r="341" spans="1:9" ht="15.75" hidden="1" customHeight="1" outlineLevel="1">
      <c r="A341" s="263" t="s">
        <v>817</v>
      </c>
      <c r="B341" s="270">
        <v>0</v>
      </c>
      <c r="C341" s="264"/>
      <c r="D341" s="265" t="s">
        <v>479</v>
      </c>
      <c r="E341" s="266"/>
      <c r="F341" s="22">
        <v>4</v>
      </c>
      <c r="I341" s="258"/>
    </row>
    <row r="342" spans="1:9" ht="15.75" hidden="1" customHeight="1" outlineLevel="1">
      <c r="A342" s="259" t="s">
        <v>818</v>
      </c>
      <c r="B342" s="260"/>
      <c r="C342" s="260"/>
      <c r="D342" s="261" t="s">
        <v>819</v>
      </c>
      <c r="E342" s="266"/>
      <c r="I342" s="258"/>
    </row>
    <row r="343" spans="1:9" ht="15.75" hidden="1" customHeight="1" outlineLevel="1">
      <c r="A343" s="263" t="s">
        <v>820</v>
      </c>
      <c r="B343" s="264">
        <v>1</v>
      </c>
      <c r="C343" s="264"/>
      <c r="D343" s="265" t="s">
        <v>438</v>
      </c>
      <c r="E343" s="266"/>
      <c r="F343" s="22">
        <v>64</v>
      </c>
      <c r="I343" s="258"/>
    </row>
    <row r="344" spans="1:9" ht="15.75" hidden="1" customHeight="1" outlineLevel="1">
      <c r="A344" s="263" t="s">
        <v>821</v>
      </c>
      <c r="B344" s="264">
        <v>1</v>
      </c>
      <c r="C344" s="264"/>
      <c r="D344" s="265" t="s">
        <v>488</v>
      </c>
      <c r="E344" s="266"/>
      <c r="F344" s="22">
        <v>31</v>
      </c>
      <c r="I344" s="258"/>
    </row>
    <row r="345" spans="1:9" ht="15.75" hidden="1" customHeight="1" outlineLevel="1">
      <c r="A345" s="263" t="s">
        <v>822</v>
      </c>
      <c r="B345" s="264">
        <v>1</v>
      </c>
      <c r="C345" s="264"/>
      <c r="D345" s="265" t="s">
        <v>465</v>
      </c>
      <c r="E345" s="266"/>
      <c r="F345" s="22">
        <v>15</v>
      </c>
      <c r="I345" s="258"/>
    </row>
    <row r="346" spans="1:9" ht="15.75" hidden="1" customHeight="1" outlineLevel="1">
      <c r="A346" s="263" t="s">
        <v>823</v>
      </c>
      <c r="B346" s="264">
        <v>1</v>
      </c>
      <c r="C346" s="264"/>
      <c r="D346" s="265" t="s">
        <v>411</v>
      </c>
      <c r="E346" s="266"/>
      <c r="F346" s="22">
        <v>50</v>
      </c>
      <c r="I346" s="258"/>
    </row>
    <row r="347" spans="1:9" ht="15.75" hidden="1" customHeight="1" outlineLevel="1">
      <c r="A347" s="259" t="s">
        <v>824</v>
      </c>
      <c r="B347" s="260"/>
      <c r="C347" s="260"/>
      <c r="D347" s="261" t="s">
        <v>825</v>
      </c>
      <c r="E347" s="266"/>
      <c r="I347" s="258"/>
    </row>
    <row r="348" spans="1:9" ht="15.75" hidden="1" customHeight="1" outlineLevel="1">
      <c r="A348" s="263" t="s">
        <v>826</v>
      </c>
      <c r="B348" s="264">
        <v>1</v>
      </c>
      <c r="C348" s="264"/>
      <c r="D348" s="265" t="s">
        <v>399</v>
      </c>
      <c r="E348" s="266"/>
      <c r="F348" s="22">
        <v>74</v>
      </c>
      <c r="I348" s="258"/>
    </row>
    <row r="349" spans="1:9" ht="15.75" hidden="1" customHeight="1" outlineLevel="1">
      <c r="A349" s="263" t="s">
        <v>827</v>
      </c>
      <c r="B349" s="264">
        <v>1</v>
      </c>
      <c r="C349" s="264"/>
      <c r="D349" s="265" t="s">
        <v>397</v>
      </c>
      <c r="E349" s="266"/>
      <c r="F349" s="22">
        <v>26</v>
      </c>
      <c r="I349" s="258"/>
    </row>
    <row r="350" spans="1:9" ht="15.75" hidden="1" customHeight="1" outlineLevel="1">
      <c r="A350" s="263" t="s">
        <v>828</v>
      </c>
      <c r="B350" s="264">
        <v>1</v>
      </c>
      <c r="C350" s="264"/>
      <c r="D350" s="265" t="s">
        <v>488</v>
      </c>
      <c r="E350" s="266"/>
      <c r="F350" s="22">
        <v>31</v>
      </c>
      <c r="I350" s="258"/>
    </row>
    <row r="351" spans="1:9" ht="15.75" hidden="1" customHeight="1" outlineLevel="1">
      <c r="A351" s="263" t="s">
        <v>829</v>
      </c>
      <c r="B351" s="264">
        <v>1</v>
      </c>
      <c r="C351" s="264"/>
      <c r="D351" s="265" t="s">
        <v>517</v>
      </c>
      <c r="E351" s="266"/>
      <c r="F351" s="22">
        <v>58</v>
      </c>
      <c r="I351" s="258"/>
    </row>
    <row r="352" spans="1:9" ht="15.75" hidden="1" customHeight="1" outlineLevel="1">
      <c r="A352" s="263" t="s">
        <v>830</v>
      </c>
      <c r="B352" s="264">
        <v>1</v>
      </c>
      <c r="C352" s="264"/>
      <c r="D352" s="265" t="s">
        <v>465</v>
      </c>
      <c r="E352" s="266"/>
      <c r="F352" s="22">
        <v>25</v>
      </c>
      <c r="I352" s="258"/>
    </row>
    <row r="353" spans="1:9" ht="15.75" hidden="1" customHeight="1" outlineLevel="1">
      <c r="A353" s="263" t="s">
        <v>831</v>
      </c>
      <c r="B353" s="264">
        <v>1</v>
      </c>
      <c r="C353" s="264"/>
      <c r="D353" s="265" t="s">
        <v>397</v>
      </c>
      <c r="E353" s="266"/>
      <c r="F353" s="22">
        <v>22</v>
      </c>
      <c r="I353" s="258"/>
    </row>
    <row r="354" spans="1:9" ht="15.75" hidden="1" customHeight="1" outlineLevel="1">
      <c r="A354" s="263" t="s">
        <v>832</v>
      </c>
      <c r="B354" s="264">
        <v>1</v>
      </c>
      <c r="C354" s="264"/>
      <c r="D354" s="265" t="s">
        <v>488</v>
      </c>
      <c r="E354" s="266"/>
      <c r="F354" s="22">
        <v>89</v>
      </c>
      <c r="I354" s="258"/>
    </row>
    <row r="355" spans="1:9" ht="15.75" hidden="1" customHeight="1" outlineLevel="1">
      <c r="A355" s="263" t="s">
        <v>833</v>
      </c>
      <c r="B355" s="264">
        <v>1</v>
      </c>
      <c r="C355" s="264"/>
      <c r="D355" s="265" t="s">
        <v>457</v>
      </c>
      <c r="E355" s="266"/>
      <c r="F355" s="22">
        <v>11</v>
      </c>
      <c r="I355" s="258"/>
    </row>
    <row r="356" spans="1:9" ht="15.75" hidden="1" customHeight="1" outlineLevel="1">
      <c r="A356" s="263" t="s">
        <v>834</v>
      </c>
      <c r="B356" s="264">
        <v>1</v>
      </c>
      <c r="C356" s="264"/>
      <c r="D356" s="265" t="s">
        <v>465</v>
      </c>
      <c r="E356" s="266"/>
      <c r="F356" s="22">
        <v>25</v>
      </c>
      <c r="I356" s="258"/>
    </row>
    <row r="357" spans="1:9" ht="15.75" hidden="1" customHeight="1" outlineLevel="1">
      <c r="A357" s="263" t="s">
        <v>835</v>
      </c>
      <c r="B357" s="264">
        <v>1</v>
      </c>
      <c r="C357" s="264"/>
      <c r="D357" s="265" t="s">
        <v>415</v>
      </c>
      <c r="E357" s="266"/>
      <c r="F357" s="22">
        <v>38</v>
      </c>
      <c r="I357" s="258"/>
    </row>
    <row r="358" spans="1:9" ht="15.75" hidden="1" customHeight="1" outlineLevel="1">
      <c r="A358" s="263" t="s">
        <v>836</v>
      </c>
      <c r="B358" s="264">
        <v>1</v>
      </c>
      <c r="C358" s="264"/>
      <c r="D358" s="265" t="s">
        <v>415</v>
      </c>
      <c r="E358" s="266"/>
      <c r="F358" s="22">
        <v>14</v>
      </c>
      <c r="I358" s="258"/>
    </row>
    <row r="359" spans="1:9" ht="15.75" customHeight="1" collapsed="1">
      <c r="A359" s="253" t="s">
        <v>837</v>
      </c>
      <c r="B359" s="273"/>
      <c r="C359" s="273"/>
      <c r="D359" s="255" t="s">
        <v>838</v>
      </c>
      <c r="E359" s="266"/>
      <c r="G359" s="257">
        <f>SUM(G361:G410)</f>
        <v>0</v>
      </c>
      <c r="I359" s="258"/>
    </row>
    <row r="360" spans="1:9" ht="15.75" hidden="1" customHeight="1" outlineLevel="1">
      <c r="A360" s="259" t="s">
        <v>839</v>
      </c>
      <c r="B360" s="260"/>
      <c r="C360" s="260"/>
      <c r="D360" s="261" t="s">
        <v>840</v>
      </c>
      <c r="E360" s="266"/>
      <c r="I360" s="258"/>
    </row>
    <row r="361" spans="1:9" ht="15.75" hidden="1" customHeight="1" outlineLevel="1">
      <c r="A361" s="263" t="s">
        <v>841</v>
      </c>
      <c r="B361" s="264">
        <v>1</v>
      </c>
      <c r="C361" s="264"/>
      <c r="D361" s="265" t="s">
        <v>413</v>
      </c>
      <c r="E361" s="266"/>
      <c r="F361" s="22">
        <v>98</v>
      </c>
      <c r="I361" s="258"/>
    </row>
    <row r="362" spans="1:9" ht="15.75" hidden="1" customHeight="1" outlineLevel="1">
      <c r="A362" s="263" t="s">
        <v>842</v>
      </c>
      <c r="B362" s="264">
        <v>1</v>
      </c>
      <c r="C362" s="264"/>
      <c r="D362" s="265" t="s">
        <v>479</v>
      </c>
      <c r="E362" s="266"/>
      <c r="F362" s="22">
        <v>35</v>
      </c>
      <c r="I362" s="258"/>
    </row>
    <row r="363" spans="1:9" ht="15.75" hidden="1" customHeight="1" outlineLevel="1">
      <c r="A363" s="263" t="s">
        <v>843</v>
      </c>
      <c r="B363" s="264">
        <v>1</v>
      </c>
      <c r="C363" s="264"/>
      <c r="D363" s="265" t="s">
        <v>726</v>
      </c>
      <c r="E363" s="266"/>
      <c r="F363" s="22">
        <v>26</v>
      </c>
      <c r="I363" s="258"/>
    </row>
    <row r="364" spans="1:9" ht="15.75" hidden="1" customHeight="1" outlineLevel="1">
      <c r="A364" s="263" t="s">
        <v>844</v>
      </c>
      <c r="B364" s="264">
        <v>1</v>
      </c>
      <c r="C364" s="264"/>
      <c r="D364" s="265" t="s">
        <v>445</v>
      </c>
      <c r="E364" s="266"/>
      <c r="F364" s="22">
        <v>67</v>
      </c>
      <c r="I364" s="258"/>
    </row>
    <row r="365" spans="1:9" ht="15.75" hidden="1" customHeight="1" outlineLevel="1">
      <c r="A365" s="263" t="s">
        <v>845</v>
      </c>
      <c r="B365" s="264">
        <v>1</v>
      </c>
      <c r="C365" s="264"/>
      <c r="D365" s="265" t="s">
        <v>415</v>
      </c>
      <c r="E365" s="266"/>
      <c r="F365" s="22">
        <v>71</v>
      </c>
      <c r="I365" s="258"/>
    </row>
    <row r="366" spans="1:9" ht="15.75" hidden="1" customHeight="1" outlineLevel="1">
      <c r="A366" s="259" t="s">
        <v>846</v>
      </c>
      <c r="B366" s="260"/>
      <c r="C366" s="260"/>
      <c r="D366" s="261" t="s">
        <v>847</v>
      </c>
      <c r="E366" s="266"/>
      <c r="I366" s="258"/>
    </row>
    <row r="367" spans="1:9" ht="15.75" hidden="1" customHeight="1" outlineLevel="1">
      <c r="A367" s="263" t="s">
        <v>848</v>
      </c>
      <c r="B367" s="264">
        <v>1</v>
      </c>
      <c r="C367" s="264"/>
      <c r="D367" s="265" t="s">
        <v>415</v>
      </c>
      <c r="E367" s="266"/>
      <c r="F367" s="22">
        <v>54</v>
      </c>
      <c r="I367" s="258"/>
    </row>
    <row r="368" spans="1:9" ht="15.75" hidden="1" customHeight="1" outlineLevel="1">
      <c r="A368" s="263" t="s">
        <v>849</v>
      </c>
      <c r="B368" s="264">
        <v>1</v>
      </c>
      <c r="C368" s="264"/>
      <c r="D368" s="265" t="s">
        <v>413</v>
      </c>
      <c r="E368" s="266"/>
      <c r="F368" s="22">
        <v>100</v>
      </c>
      <c r="I368" s="258"/>
    </row>
    <row r="369" spans="1:9" ht="15.75" hidden="1" customHeight="1" outlineLevel="1">
      <c r="A369" s="263" t="s">
        <v>850</v>
      </c>
      <c r="B369" s="264">
        <v>1</v>
      </c>
      <c r="C369" s="264"/>
      <c r="D369" s="265" t="s">
        <v>399</v>
      </c>
      <c r="E369" s="266"/>
      <c r="F369" s="22">
        <v>117</v>
      </c>
      <c r="I369" s="258"/>
    </row>
    <row r="370" spans="1:9" ht="15.75" hidden="1" customHeight="1" outlineLevel="1">
      <c r="A370" s="263" t="s">
        <v>851</v>
      </c>
      <c r="B370" s="264">
        <v>1</v>
      </c>
      <c r="C370" s="264"/>
      <c r="D370" s="265" t="s">
        <v>604</v>
      </c>
      <c r="E370" s="266"/>
      <c r="F370" s="22">
        <v>167</v>
      </c>
      <c r="I370" s="258"/>
    </row>
    <row r="371" spans="1:9" ht="15.75" hidden="1" customHeight="1" outlineLevel="1">
      <c r="A371" s="263" t="s">
        <v>852</v>
      </c>
      <c r="B371" s="264">
        <v>1</v>
      </c>
      <c r="C371" s="264"/>
      <c r="D371" s="265" t="s">
        <v>417</v>
      </c>
      <c r="E371" s="266"/>
      <c r="F371" s="22">
        <v>85</v>
      </c>
      <c r="I371" s="258"/>
    </row>
    <row r="372" spans="1:9" ht="15.75" hidden="1" customHeight="1" outlineLevel="1">
      <c r="A372" s="263" t="s">
        <v>853</v>
      </c>
      <c r="B372" s="264">
        <v>1</v>
      </c>
      <c r="C372" s="264"/>
      <c r="D372" s="265" t="s">
        <v>445</v>
      </c>
      <c r="E372" s="266"/>
      <c r="F372" s="22">
        <v>29</v>
      </c>
      <c r="I372" s="258"/>
    </row>
    <row r="373" spans="1:9" ht="15.75" hidden="1" customHeight="1" outlineLevel="1">
      <c r="A373" s="263" t="s">
        <v>854</v>
      </c>
      <c r="B373" s="264">
        <v>1</v>
      </c>
      <c r="C373" s="264"/>
      <c r="D373" s="265" t="s">
        <v>397</v>
      </c>
      <c r="E373" s="266"/>
      <c r="F373" s="22">
        <v>34</v>
      </c>
      <c r="I373" s="258"/>
    </row>
    <row r="374" spans="1:9" ht="15.75" hidden="1" customHeight="1" outlineLevel="1">
      <c r="A374" s="263" t="s">
        <v>855</v>
      </c>
      <c r="B374" s="264">
        <v>1</v>
      </c>
      <c r="C374" s="264"/>
      <c r="D374" s="265" t="s">
        <v>409</v>
      </c>
      <c r="E374" s="266"/>
      <c r="F374" s="22">
        <v>97</v>
      </c>
      <c r="I374" s="258"/>
    </row>
    <row r="375" spans="1:9" ht="15.75" hidden="1" customHeight="1" outlineLevel="1">
      <c r="A375" s="263" t="s">
        <v>856</v>
      </c>
      <c r="B375" s="264">
        <v>1</v>
      </c>
      <c r="C375" s="264"/>
      <c r="D375" s="265" t="s">
        <v>399</v>
      </c>
      <c r="E375" s="266"/>
      <c r="F375" s="22">
        <v>88</v>
      </c>
      <c r="I375" s="258"/>
    </row>
    <row r="376" spans="1:9" ht="15.75" hidden="1" customHeight="1" outlineLevel="1">
      <c r="A376" s="263" t="s">
        <v>857</v>
      </c>
      <c r="B376" s="264">
        <v>1</v>
      </c>
      <c r="C376" s="264"/>
      <c r="D376" s="265" t="s">
        <v>445</v>
      </c>
      <c r="E376" s="266"/>
      <c r="F376" s="22">
        <v>38</v>
      </c>
      <c r="I376" s="258"/>
    </row>
    <row r="377" spans="1:9" ht="15.75" hidden="1" customHeight="1" outlineLevel="1">
      <c r="A377" s="263" t="s">
        <v>858</v>
      </c>
      <c r="B377" s="264">
        <v>1</v>
      </c>
      <c r="C377" s="264"/>
      <c r="D377" s="265" t="s">
        <v>413</v>
      </c>
      <c r="E377" s="266"/>
      <c r="F377" s="22">
        <v>84</v>
      </c>
      <c r="I377" s="258"/>
    </row>
    <row r="378" spans="1:9" ht="15.75" hidden="1" customHeight="1" outlineLevel="1">
      <c r="A378" s="259" t="s">
        <v>859</v>
      </c>
      <c r="B378" s="260"/>
      <c r="C378" s="260"/>
      <c r="D378" s="261" t="s">
        <v>785</v>
      </c>
      <c r="E378" s="266"/>
      <c r="I378" s="258"/>
    </row>
    <row r="379" spans="1:9" ht="15.75" hidden="1" customHeight="1" outlineLevel="1">
      <c r="A379" s="263" t="s">
        <v>860</v>
      </c>
      <c r="B379" s="264">
        <v>1</v>
      </c>
      <c r="C379" s="264"/>
      <c r="D379" s="265" t="s">
        <v>399</v>
      </c>
      <c r="E379" s="266"/>
      <c r="F379" s="22">
        <v>98</v>
      </c>
      <c r="I379" s="258"/>
    </row>
    <row r="380" spans="1:9" ht="15.75" hidden="1" customHeight="1" outlineLevel="1">
      <c r="A380" s="263" t="s">
        <v>861</v>
      </c>
      <c r="B380" s="264">
        <v>1</v>
      </c>
      <c r="C380" s="264"/>
      <c r="D380" s="265" t="s">
        <v>445</v>
      </c>
      <c r="E380" s="266"/>
      <c r="F380" s="22">
        <v>39</v>
      </c>
      <c r="I380" s="258"/>
    </row>
    <row r="381" spans="1:9" ht="15.75" hidden="1" customHeight="1" outlineLevel="1">
      <c r="A381" s="263" t="s">
        <v>862</v>
      </c>
      <c r="B381" s="264">
        <v>1</v>
      </c>
      <c r="C381" s="264"/>
      <c r="D381" s="265" t="s">
        <v>405</v>
      </c>
      <c r="E381" s="266"/>
      <c r="F381" s="22">
        <v>23</v>
      </c>
      <c r="I381" s="258"/>
    </row>
    <row r="382" spans="1:9" ht="15.75" hidden="1" customHeight="1" outlineLevel="1">
      <c r="A382" s="263" t="s">
        <v>863</v>
      </c>
      <c r="B382" s="264">
        <v>1</v>
      </c>
      <c r="C382" s="264"/>
      <c r="D382" s="265" t="s">
        <v>438</v>
      </c>
      <c r="E382" s="266"/>
      <c r="F382" s="22">
        <v>71</v>
      </c>
      <c r="I382" s="258"/>
    </row>
    <row r="383" spans="1:9" ht="15.75" hidden="1" customHeight="1" outlineLevel="1">
      <c r="A383" s="263" t="s">
        <v>864</v>
      </c>
      <c r="B383" s="264">
        <v>1</v>
      </c>
      <c r="C383" s="264"/>
      <c r="D383" s="265" t="s">
        <v>457</v>
      </c>
      <c r="E383" s="266"/>
      <c r="F383" s="22">
        <v>10</v>
      </c>
      <c r="I383" s="258"/>
    </row>
    <row r="384" spans="1:9" ht="15.75" hidden="1" customHeight="1" outlineLevel="1">
      <c r="A384" s="259" t="s">
        <v>865</v>
      </c>
      <c r="B384" s="260"/>
      <c r="C384" s="260"/>
      <c r="D384" s="261" t="s">
        <v>633</v>
      </c>
      <c r="E384" s="266"/>
      <c r="I384" s="258"/>
    </row>
    <row r="385" spans="1:9" ht="15.75" hidden="1" customHeight="1" outlineLevel="1">
      <c r="A385" s="263" t="s">
        <v>866</v>
      </c>
      <c r="B385" s="264">
        <v>1</v>
      </c>
      <c r="C385" s="264"/>
      <c r="D385" s="265" t="s">
        <v>421</v>
      </c>
      <c r="E385" s="266"/>
      <c r="F385" s="22">
        <v>137</v>
      </c>
      <c r="I385" s="258"/>
    </row>
    <row r="386" spans="1:9" ht="15.75" hidden="1" customHeight="1" outlineLevel="1">
      <c r="A386" s="263" t="s">
        <v>867</v>
      </c>
      <c r="B386" s="264">
        <v>1</v>
      </c>
      <c r="C386" s="264"/>
      <c r="D386" s="265" t="s">
        <v>517</v>
      </c>
      <c r="E386" s="266"/>
      <c r="F386" s="22">
        <v>107</v>
      </c>
      <c r="I386" s="258"/>
    </row>
    <row r="387" spans="1:9" ht="15.75" hidden="1" customHeight="1" outlineLevel="1">
      <c r="A387" s="263" t="s">
        <v>868</v>
      </c>
      <c r="B387" s="264">
        <v>1</v>
      </c>
      <c r="C387" s="264"/>
      <c r="D387" s="265" t="s">
        <v>438</v>
      </c>
      <c r="E387" s="266"/>
      <c r="F387" s="22">
        <v>144</v>
      </c>
      <c r="I387" s="258"/>
    </row>
    <row r="388" spans="1:9" ht="15.75" hidden="1" customHeight="1" outlineLevel="1">
      <c r="A388" s="259" t="s">
        <v>869</v>
      </c>
      <c r="B388" s="260"/>
      <c r="C388" s="260"/>
      <c r="D388" s="261" t="s">
        <v>870</v>
      </c>
      <c r="E388" s="266"/>
      <c r="I388" s="258"/>
    </row>
    <row r="389" spans="1:9" ht="15.75" hidden="1" customHeight="1" outlineLevel="1">
      <c r="A389" s="263" t="s">
        <v>871</v>
      </c>
      <c r="B389" s="264">
        <v>1</v>
      </c>
      <c r="C389" s="264"/>
      <c r="D389" s="265" t="s">
        <v>397</v>
      </c>
      <c r="E389" s="266"/>
      <c r="F389" s="22">
        <v>60</v>
      </c>
      <c r="I389" s="258"/>
    </row>
    <row r="390" spans="1:9" ht="15.75" hidden="1" customHeight="1" outlineLevel="1">
      <c r="A390" s="263" t="s">
        <v>872</v>
      </c>
      <c r="B390" s="264">
        <v>1</v>
      </c>
      <c r="C390" s="264"/>
      <c r="D390" s="265" t="s">
        <v>397</v>
      </c>
      <c r="E390" s="266"/>
      <c r="F390" s="22">
        <v>37</v>
      </c>
      <c r="I390" s="258"/>
    </row>
    <row r="391" spans="1:9" ht="15.75" hidden="1" customHeight="1" outlineLevel="1">
      <c r="A391" s="263" t="s">
        <v>873</v>
      </c>
      <c r="B391" s="264">
        <v>1</v>
      </c>
      <c r="C391" s="264"/>
      <c r="D391" s="265" t="s">
        <v>409</v>
      </c>
      <c r="E391" s="266"/>
      <c r="F391" s="22">
        <v>61</v>
      </c>
      <c r="I391" s="258"/>
    </row>
    <row r="392" spans="1:9" ht="15.75" hidden="1" customHeight="1" outlineLevel="1">
      <c r="A392" s="263" t="s">
        <v>874</v>
      </c>
      <c r="B392" s="264">
        <v>1</v>
      </c>
      <c r="C392" s="264"/>
      <c r="D392" s="265" t="s">
        <v>405</v>
      </c>
      <c r="E392" s="266"/>
      <c r="F392" s="22">
        <v>37</v>
      </c>
      <c r="I392" s="258"/>
    </row>
    <row r="393" spans="1:9" ht="15.75" hidden="1" customHeight="1" outlineLevel="1">
      <c r="A393" s="263" t="s">
        <v>875</v>
      </c>
      <c r="B393" s="264">
        <v>1</v>
      </c>
      <c r="C393" s="264"/>
      <c r="D393" s="265" t="s">
        <v>488</v>
      </c>
      <c r="E393" s="266"/>
      <c r="F393" s="22">
        <v>36</v>
      </c>
      <c r="I393" s="258"/>
    </row>
    <row r="394" spans="1:9" ht="15.75" hidden="1" customHeight="1" outlineLevel="1">
      <c r="A394" s="263" t="s">
        <v>876</v>
      </c>
      <c r="B394" s="264">
        <v>1</v>
      </c>
      <c r="C394" s="264"/>
      <c r="D394" s="265" t="s">
        <v>415</v>
      </c>
      <c r="E394" s="266"/>
      <c r="F394" s="22">
        <v>22</v>
      </c>
      <c r="I394" s="258"/>
    </row>
    <row r="395" spans="1:9" ht="15.75" hidden="1" customHeight="1" outlineLevel="1">
      <c r="A395" s="263" t="s">
        <v>877</v>
      </c>
      <c r="B395" s="264">
        <v>1</v>
      </c>
      <c r="C395" s="264"/>
      <c r="D395" s="265" t="s">
        <v>413</v>
      </c>
      <c r="E395" s="266"/>
      <c r="F395" s="22">
        <v>19</v>
      </c>
      <c r="I395" s="258"/>
    </row>
    <row r="396" spans="1:9" ht="15.75" hidden="1" customHeight="1" outlineLevel="1">
      <c r="A396" s="263" t="s">
        <v>878</v>
      </c>
      <c r="B396" s="264">
        <v>1</v>
      </c>
      <c r="C396" s="264"/>
      <c r="D396" s="265" t="s">
        <v>415</v>
      </c>
      <c r="E396" s="266"/>
      <c r="F396" s="22">
        <v>40</v>
      </c>
      <c r="I396" s="258"/>
    </row>
    <row r="397" spans="1:9" ht="15.75" hidden="1" customHeight="1" outlineLevel="1">
      <c r="A397" s="259" t="s">
        <v>879</v>
      </c>
      <c r="B397" s="260"/>
      <c r="C397" s="260"/>
      <c r="D397" s="261" t="s">
        <v>880</v>
      </c>
      <c r="E397" s="266"/>
      <c r="I397" s="258"/>
    </row>
    <row r="398" spans="1:9" ht="15.75" hidden="1" customHeight="1" outlineLevel="1">
      <c r="A398" s="263" t="s">
        <v>881</v>
      </c>
      <c r="B398" s="264">
        <v>1</v>
      </c>
      <c r="C398" s="264"/>
      <c r="D398" s="265" t="s">
        <v>399</v>
      </c>
      <c r="E398" s="266"/>
      <c r="F398" s="22">
        <v>63</v>
      </c>
      <c r="I398" s="258"/>
    </row>
    <row r="399" spans="1:9" ht="15.75" hidden="1" customHeight="1" outlineLevel="1">
      <c r="A399" s="263" t="s">
        <v>882</v>
      </c>
      <c r="B399" s="264">
        <v>1</v>
      </c>
      <c r="C399" s="264"/>
      <c r="D399" s="265" t="s">
        <v>405</v>
      </c>
      <c r="E399" s="266"/>
      <c r="F399" s="22">
        <v>23</v>
      </c>
      <c r="I399" s="258"/>
    </row>
    <row r="400" spans="1:9" ht="15.75" hidden="1" customHeight="1" outlineLevel="1">
      <c r="A400" s="263" t="s">
        <v>883</v>
      </c>
      <c r="B400" s="264">
        <v>1</v>
      </c>
      <c r="C400" s="264"/>
      <c r="D400" s="265" t="s">
        <v>488</v>
      </c>
      <c r="E400" s="266"/>
      <c r="F400" s="22">
        <v>20</v>
      </c>
      <c r="I400" s="258"/>
    </row>
    <row r="401" spans="1:9" ht="15.75" hidden="1" customHeight="1" outlineLevel="1">
      <c r="A401" s="259" t="s">
        <v>884</v>
      </c>
      <c r="B401" s="260"/>
      <c r="C401" s="260"/>
      <c r="D401" s="261" t="s">
        <v>885</v>
      </c>
      <c r="E401" s="266"/>
      <c r="I401" s="258"/>
    </row>
    <row r="402" spans="1:9" ht="15.75" hidden="1" customHeight="1" outlineLevel="1">
      <c r="A402" s="263" t="s">
        <v>886</v>
      </c>
      <c r="B402" s="264">
        <v>1</v>
      </c>
      <c r="C402" s="264"/>
      <c r="D402" s="265" t="s">
        <v>399</v>
      </c>
      <c r="E402" s="266"/>
      <c r="F402" s="22">
        <v>101</v>
      </c>
      <c r="I402" s="258"/>
    </row>
    <row r="403" spans="1:9" ht="15.75" hidden="1" customHeight="1" outlineLevel="1">
      <c r="A403" s="263" t="s">
        <v>887</v>
      </c>
      <c r="B403" s="264">
        <v>1</v>
      </c>
      <c r="C403" s="264"/>
      <c r="D403" s="265" t="s">
        <v>401</v>
      </c>
      <c r="E403" s="266"/>
      <c r="F403" s="22">
        <v>107</v>
      </c>
      <c r="I403" s="258"/>
    </row>
    <row r="404" spans="1:9" ht="15.75" hidden="1" customHeight="1" outlineLevel="1">
      <c r="A404" s="263" t="s">
        <v>888</v>
      </c>
      <c r="B404" s="264">
        <v>1</v>
      </c>
      <c r="C404" s="264"/>
      <c r="D404" s="265" t="s">
        <v>409</v>
      </c>
      <c r="E404" s="266"/>
      <c r="F404" s="22">
        <v>87</v>
      </c>
      <c r="I404" s="258"/>
    </row>
    <row r="405" spans="1:9" ht="15.75" hidden="1" customHeight="1" outlineLevel="1">
      <c r="A405" s="263" t="s">
        <v>889</v>
      </c>
      <c r="B405" s="264">
        <v>1</v>
      </c>
      <c r="C405" s="264"/>
      <c r="D405" s="265" t="s">
        <v>401</v>
      </c>
      <c r="E405" s="266"/>
      <c r="F405" s="22">
        <v>62</v>
      </c>
      <c r="I405" s="258"/>
    </row>
    <row r="406" spans="1:9" ht="15.75" hidden="1" customHeight="1" outlineLevel="1">
      <c r="A406" s="263" t="s">
        <v>890</v>
      </c>
      <c r="B406" s="264">
        <v>1</v>
      </c>
      <c r="C406" s="264"/>
      <c r="D406" s="265" t="s">
        <v>397</v>
      </c>
      <c r="E406" s="266"/>
      <c r="F406" s="22">
        <v>113</v>
      </c>
      <c r="I406" s="258"/>
    </row>
    <row r="407" spans="1:9" ht="15.75" hidden="1" customHeight="1" outlineLevel="1">
      <c r="A407" s="263" t="s">
        <v>891</v>
      </c>
      <c r="B407" s="264">
        <v>1</v>
      </c>
      <c r="C407" s="264"/>
      <c r="D407" s="265" t="s">
        <v>445</v>
      </c>
      <c r="E407" s="266"/>
      <c r="F407" s="22">
        <v>29</v>
      </c>
      <c r="I407" s="258"/>
    </row>
    <row r="408" spans="1:9" ht="15.75" hidden="1" customHeight="1" outlineLevel="1">
      <c r="A408" s="263" t="s">
        <v>892</v>
      </c>
      <c r="B408" s="264">
        <v>1</v>
      </c>
      <c r="C408" s="264"/>
      <c r="D408" s="265" t="s">
        <v>409</v>
      </c>
      <c r="E408" s="266"/>
      <c r="F408" s="22">
        <v>111</v>
      </c>
      <c r="I408" s="258"/>
    </row>
    <row r="409" spans="1:9" ht="15.75" hidden="1" customHeight="1" outlineLevel="1">
      <c r="A409" s="289" t="s">
        <v>893</v>
      </c>
      <c r="B409" s="264">
        <v>1</v>
      </c>
      <c r="C409" s="264"/>
      <c r="D409" s="265" t="s">
        <v>438</v>
      </c>
      <c r="E409" s="266"/>
      <c r="F409" s="22">
        <v>117</v>
      </c>
      <c r="I409" s="258"/>
    </row>
    <row r="410" spans="1:9" ht="15.75" hidden="1" customHeight="1" outlineLevel="1">
      <c r="A410" s="263" t="s">
        <v>894</v>
      </c>
      <c r="B410" s="264">
        <v>1</v>
      </c>
      <c r="C410" s="264"/>
      <c r="D410" s="265" t="s">
        <v>726</v>
      </c>
      <c r="E410" s="266"/>
      <c r="F410" s="22">
        <v>6</v>
      </c>
      <c r="I410" s="258"/>
    </row>
    <row r="411" spans="1:9" ht="15.75" customHeight="1" collapsed="1">
      <c r="A411" s="253" t="s">
        <v>895</v>
      </c>
      <c r="B411" s="273"/>
      <c r="C411" s="273"/>
      <c r="D411" s="255" t="s">
        <v>896</v>
      </c>
      <c r="E411" s="266"/>
      <c r="G411" s="257">
        <f>SUM(G413:G436)</f>
        <v>1288</v>
      </c>
      <c r="I411" s="258"/>
    </row>
    <row r="412" spans="1:9" ht="15.75" hidden="1" customHeight="1" outlineLevel="1">
      <c r="A412" s="259" t="s">
        <v>897</v>
      </c>
      <c r="B412" s="260"/>
      <c r="C412" s="260"/>
      <c r="D412" s="261" t="s">
        <v>898</v>
      </c>
      <c r="E412" s="266"/>
      <c r="I412" s="258"/>
    </row>
    <row r="413" spans="1:9" ht="15.75" hidden="1" customHeight="1" outlineLevel="1">
      <c r="A413" s="263" t="s">
        <v>899</v>
      </c>
      <c r="B413" s="264">
        <v>1</v>
      </c>
      <c r="C413" s="264"/>
      <c r="D413" s="265" t="s">
        <v>399</v>
      </c>
      <c r="E413" s="266"/>
      <c r="F413" s="22">
        <v>72</v>
      </c>
      <c r="G413" s="276">
        <v>59</v>
      </c>
      <c r="I413" s="258"/>
    </row>
    <row r="414" spans="1:9" ht="15.75" hidden="1" customHeight="1" outlineLevel="1">
      <c r="A414" s="263" t="s">
        <v>900</v>
      </c>
      <c r="B414" s="264">
        <v>1</v>
      </c>
      <c r="C414" s="264"/>
      <c r="D414" s="265" t="s">
        <v>417</v>
      </c>
      <c r="E414" s="266"/>
      <c r="F414" s="22">
        <v>89</v>
      </c>
      <c r="G414" s="276">
        <v>47</v>
      </c>
      <c r="I414" s="258"/>
    </row>
    <row r="415" spans="1:9" ht="15.75" hidden="1" customHeight="1" outlineLevel="1">
      <c r="A415" s="263" t="s">
        <v>901</v>
      </c>
      <c r="B415" s="264">
        <v>1</v>
      </c>
      <c r="C415" s="264"/>
      <c r="D415" s="265" t="s">
        <v>436</v>
      </c>
      <c r="E415" s="266"/>
      <c r="F415" s="22">
        <v>77</v>
      </c>
      <c r="G415" s="276">
        <v>6</v>
      </c>
      <c r="I415" s="258"/>
    </row>
    <row r="416" spans="1:9" ht="15.75" hidden="1" customHeight="1" outlineLevel="1">
      <c r="A416" s="263" t="s">
        <v>902</v>
      </c>
      <c r="B416" s="270">
        <v>1</v>
      </c>
      <c r="C416" s="264"/>
      <c r="D416" s="265" t="s">
        <v>409</v>
      </c>
      <c r="E416" s="266"/>
      <c r="F416" s="22">
        <v>119</v>
      </c>
      <c r="G416" s="276">
        <v>30</v>
      </c>
      <c r="I416" s="258"/>
    </row>
    <row r="417" spans="1:9" ht="15.75" hidden="1" customHeight="1" outlineLevel="1">
      <c r="A417" s="263" t="s">
        <v>903</v>
      </c>
      <c r="B417" s="264">
        <v>1</v>
      </c>
      <c r="C417" s="264"/>
      <c r="D417" s="265" t="s">
        <v>517</v>
      </c>
      <c r="E417" s="266"/>
      <c r="F417" s="22">
        <v>93</v>
      </c>
      <c r="G417" s="276">
        <v>58</v>
      </c>
      <c r="I417" s="258"/>
    </row>
    <row r="418" spans="1:9" ht="15.75" hidden="1" customHeight="1" outlineLevel="1">
      <c r="A418" s="263" t="s">
        <v>904</v>
      </c>
      <c r="B418" s="270">
        <v>1</v>
      </c>
      <c r="C418" s="264"/>
      <c r="D418" s="265" t="s">
        <v>413</v>
      </c>
      <c r="E418" s="266"/>
      <c r="F418" s="22">
        <v>74</v>
      </c>
      <c r="G418" s="276">
        <v>16</v>
      </c>
      <c r="I418" s="258"/>
    </row>
    <row r="419" spans="1:9" ht="15.75" hidden="1" customHeight="1" outlineLevel="1">
      <c r="A419" s="263" t="s">
        <v>905</v>
      </c>
      <c r="B419" s="264">
        <v>1</v>
      </c>
      <c r="C419" s="264"/>
      <c r="D419" s="265" t="s">
        <v>604</v>
      </c>
      <c r="E419" s="266"/>
      <c r="F419" s="22">
        <v>91</v>
      </c>
      <c r="G419" s="276">
        <v>40</v>
      </c>
      <c r="I419" s="258"/>
    </row>
    <row r="420" spans="1:9" ht="15.75" hidden="1" customHeight="1" outlineLevel="1">
      <c r="A420" s="263" t="s">
        <v>906</v>
      </c>
      <c r="B420" s="264">
        <v>1</v>
      </c>
      <c r="C420" s="264"/>
      <c r="D420" s="265" t="s">
        <v>411</v>
      </c>
      <c r="E420" s="266"/>
      <c r="F420" s="18">
        <v>131</v>
      </c>
      <c r="G420" s="276">
        <v>69</v>
      </c>
      <c r="I420" s="258"/>
    </row>
    <row r="421" spans="1:9" ht="15.75" hidden="1" customHeight="1" outlineLevel="1">
      <c r="A421" s="263" t="s">
        <v>907</v>
      </c>
      <c r="B421" s="264">
        <v>1</v>
      </c>
      <c r="C421" s="264"/>
      <c r="D421" s="265" t="s">
        <v>445</v>
      </c>
      <c r="E421" s="266"/>
      <c r="F421" s="22">
        <v>20</v>
      </c>
      <c r="G421" s="276">
        <v>11</v>
      </c>
      <c r="I421" s="258"/>
    </row>
    <row r="422" spans="1:9" ht="15.75" hidden="1" customHeight="1" outlineLevel="1">
      <c r="A422" s="259" t="s">
        <v>908</v>
      </c>
      <c r="B422" s="260"/>
      <c r="C422" s="260"/>
      <c r="D422" s="261" t="s">
        <v>739</v>
      </c>
      <c r="E422" s="266"/>
      <c r="G422" s="290"/>
      <c r="I422" s="258"/>
    </row>
    <row r="423" spans="1:9" ht="15.75" hidden="1" customHeight="1" outlineLevel="1">
      <c r="A423" s="263" t="s">
        <v>909</v>
      </c>
      <c r="B423" s="264">
        <v>1</v>
      </c>
      <c r="C423" s="264"/>
      <c r="D423" s="265" t="s">
        <v>417</v>
      </c>
      <c r="E423" s="266"/>
      <c r="F423" s="18">
        <v>43</v>
      </c>
      <c r="G423" s="276">
        <v>6</v>
      </c>
      <c r="I423" s="258"/>
    </row>
    <row r="424" spans="1:9" ht="15.75" hidden="1" customHeight="1" outlineLevel="1">
      <c r="A424" s="263" t="s">
        <v>910</v>
      </c>
      <c r="B424" s="270">
        <v>1</v>
      </c>
      <c r="C424" s="264"/>
      <c r="D424" s="265" t="s">
        <v>430</v>
      </c>
      <c r="E424" s="266"/>
      <c r="F424" s="18">
        <v>157</v>
      </c>
      <c r="G424" s="276">
        <v>122</v>
      </c>
      <c r="I424" s="258"/>
    </row>
    <row r="425" spans="1:9" ht="15.75" hidden="1" customHeight="1" outlineLevel="1">
      <c r="A425" s="263" t="s">
        <v>911</v>
      </c>
      <c r="B425" s="264">
        <v>1</v>
      </c>
      <c r="C425" s="264"/>
      <c r="D425" s="265" t="s">
        <v>465</v>
      </c>
      <c r="E425" s="266"/>
      <c r="F425" s="18">
        <v>114</v>
      </c>
      <c r="G425" s="276">
        <v>90</v>
      </c>
      <c r="I425" s="258"/>
    </row>
    <row r="426" spans="1:9" ht="15.75" hidden="1" customHeight="1" outlineLevel="1">
      <c r="A426" s="263" t="s">
        <v>912</v>
      </c>
      <c r="B426" s="264">
        <v>1</v>
      </c>
      <c r="C426" s="264"/>
      <c r="D426" s="265" t="s">
        <v>520</v>
      </c>
      <c r="E426" s="266"/>
      <c r="F426" s="18">
        <v>100</v>
      </c>
      <c r="G426" s="276">
        <v>94</v>
      </c>
      <c r="I426" s="258"/>
    </row>
    <row r="427" spans="1:9" ht="15.75" hidden="1" customHeight="1" outlineLevel="1">
      <c r="A427" s="259" t="s">
        <v>913</v>
      </c>
      <c r="B427" s="260"/>
      <c r="C427" s="260"/>
      <c r="D427" s="261" t="s">
        <v>914</v>
      </c>
      <c r="E427" s="266"/>
      <c r="G427" s="290"/>
      <c r="I427" s="258"/>
    </row>
    <row r="428" spans="1:9" ht="15.75" hidden="1" customHeight="1" outlineLevel="1">
      <c r="A428" s="263" t="s">
        <v>915</v>
      </c>
      <c r="B428" s="264">
        <v>1</v>
      </c>
      <c r="C428" s="264"/>
      <c r="D428" s="265" t="s">
        <v>604</v>
      </c>
      <c r="E428" s="266"/>
      <c r="F428" s="22">
        <v>256</v>
      </c>
      <c r="G428" s="276">
        <v>153</v>
      </c>
      <c r="I428" s="258"/>
    </row>
    <row r="429" spans="1:9" ht="15.75" hidden="1" customHeight="1" outlineLevel="1">
      <c r="A429" s="263" t="s">
        <v>916</v>
      </c>
      <c r="B429" s="264">
        <v>1</v>
      </c>
      <c r="C429" s="264"/>
      <c r="D429" s="265" t="s">
        <v>397</v>
      </c>
      <c r="E429" s="266"/>
      <c r="F429" s="22">
        <v>62</v>
      </c>
      <c r="G429" s="276">
        <v>38</v>
      </c>
      <c r="I429" s="258"/>
    </row>
    <row r="430" spans="1:9" ht="15.75" hidden="1" customHeight="1" outlineLevel="1">
      <c r="A430" s="263" t="s">
        <v>917</v>
      </c>
      <c r="B430" s="264">
        <v>1</v>
      </c>
      <c r="C430" s="264"/>
      <c r="D430" s="265" t="s">
        <v>397</v>
      </c>
      <c r="E430" s="266"/>
      <c r="F430" s="18">
        <v>193</v>
      </c>
      <c r="G430" s="276">
        <v>166</v>
      </c>
      <c r="I430" s="258"/>
    </row>
    <row r="431" spans="1:9" ht="15.75" hidden="1" customHeight="1" outlineLevel="1">
      <c r="A431" s="263" t="s">
        <v>918</v>
      </c>
      <c r="B431" s="264">
        <v>1</v>
      </c>
      <c r="C431" s="264"/>
      <c r="D431" s="265" t="s">
        <v>457</v>
      </c>
      <c r="E431" s="266"/>
      <c r="F431" s="22">
        <v>34</v>
      </c>
      <c r="G431" s="276">
        <v>31</v>
      </c>
      <c r="I431" s="258"/>
    </row>
    <row r="432" spans="1:9" ht="15.75" hidden="1" customHeight="1" outlineLevel="1">
      <c r="A432" s="263" t="s">
        <v>919</v>
      </c>
      <c r="B432" s="264">
        <v>1</v>
      </c>
      <c r="C432" s="264"/>
      <c r="D432" s="265" t="s">
        <v>397</v>
      </c>
      <c r="E432" s="266"/>
      <c r="F432" s="22">
        <v>76</v>
      </c>
      <c r="G432" s="276">
        <v>62</v>
      </c>
      <c r="I432" s="258"/>
    </row>
    <row r="433" spans="1:9" ht="15.75" hidden="1" customHeight="1" outlineLevel="1">
      <c r="A433" s="263" t="s">
        <v>920</v>
      </c>
      <c r="B433" s="264">
        <v>1</v>
      </c>
      <c r="C433" s="264"/>
      <c r="D433" s="265" t="s">
        <v>421</v>
      </c>
      <c r="E433" s="266"/>
      <c r="F433" s="22">
        <v>108</v>
      </c>
      <c r="G433" s="276">
        <v>80</v>
      </c>
      <c r="I433" s="258"/>
    </row>
    <row r="434" spans="1:9" ht="15.75" hidden="1" customHeight="1" outlineLevel="1">
      <c r="A434" s="263" t="s">
        <v>921</v>
      </c>
      <c r="B434" s="264">
        <v>1</v>
      </c>
      <c r="C434" s="264"/>
      <c r="D434" s="265" t="s">
        <v>405</v>
      </c>
      <c r="E434" s="266"/>
      <c r="F434" s="22">
        <v>35</v>
      </c>
      <c r="G434" s="276">
        <v>35</v>
      </c>
      <c r="I434" s="258"/>
    </row>
    <row r="435" spans="1:9" ht="15.75" hidden="1" customHeight="1" outlineLevel="1">
      <c r="A435" s="263" t="s">
        <v>922</v>
      </c>
      <c r="B435" s="264">
        <v>1</v>
      </c>
      <c r="C435" s="264"/>
      <c r="D435" s="265" t="s">
        <v>413</v>
      </c>
      <c r="E435" s="266"/>
      <c r="F435" s="22">
        <v>76</v>
      </c>
      <c r="G435" s="276">
        <v>70</v>
      </c>
      <c r="I435" s="258"/>
    </row>
    <row r="436" spans="1:9" ht="15.75" hidden="1" customHeight="1" outlineLevel="1">
      <c r="A436" s="263" t="s">
        <v>923</v>
      </c>
      <c r="B436" s="264">
        <v>1</v>
      </c>
      <c r="C436" s="264"/>
      <c r="D436" s="265" t="s">
        <v>457</v>
      </c>
      <c r="E436" s="266"/>
      <c r="F436" s="22">
        <v>5</v>
      </c>
      <c r="G436" s="276">
        <v>5</v>
      </c>
      <c r="I436" s="258"/>
    </row>
    <row r="437" spans="1:9" ht="15.75" customHeight="1" collapsed="1">
      <c r="A437" s="253" t="s">
        <v>924</v>
      </c>
      <c r="B437" s="273"/>
      <c r="C437" s="273"/>
      <c r="D437" s="255" t="s">
        <v>925</v>
      </c>
      <c r="E437" s="266"/>
      <c r="G437" s="257">
        <f>SUM(G439:G463)</f>
        <v>0</v>
      </c>
      <c r="I437" s="258"/>
    </row>
    <row r="438" spans="1:9" ht="15.75" hidden="1" customHeight="1" outlineLevel="1">
      <c r="A438" s="259" t="s">
        <v>926</v>
      </c>
      <c r="B438" s="260"/>
      <c r="C438" s="260"/>
      <c r="D438" s="261" t="s">
        <v>436</v>
      </c>
      <c r="E438" s="266"/>
      <c r="I438" s="258"/>
    </row>
    <row r="439" spans="1:9" ht="15.75" hidden="1" customHeight="1" outlineLevel="1">
      <c r="A439" s="263" t="s">
        <v>927</v>
      </c>
      <c r="B439" s="264">
        <v>1</v>
      </c>
      <c r="C439" s="264"/>
      <c r="D439" s="265" t="s">
        <v>415</v>
      </c>
      <c r="E439" s="266"/>
      <c r="F439" s="22">
        <v>11</v>
      </c>
      <c r="I439" s="258"/>
    </row>
    <row r="440" spans="1:9" ht="15.75" hidden="1" customHeight="1" outlineLevel="1">
      <c r="A440" s="263" t="s">
        <v>928</v>
      </c>
      <c r="B440" s="264">
        <v>1</v>
      </c>
      <c r="C440" s="264"/>
      <c r="D440" s="265" t="s">
        <v>415</v>
      </c>
      <c r="E440" s="266"/>
      <c r="F440" s="22">
        <v>27</v>
      </c>
      <c r="I440" s="258"/>
    </row>
    <row r="441" spans="1:9" ht="15.75" hidden="1" customHeight="1" outlineLevel="1">
      <c r="A441" s="259" t="s">
        <v>929</v>
      </c>
      <c r="B441" s="260"/>
      <c r="C441" s="260"/>
      <c r="D441" s="261" t="s">
        <v>930</v>
      </c>
      <c r="E441" s="266"/>
      <c r="I441" s="258"/>
    </row>
    <row r="442" spans="1:9" ht="15.75" hidden="1" customHeight="1" outlineLevel="1">
      <c r="A442" s="263" t="s">
        <v>931</v>
      </c>
      <c r="B442" s="264">
        <v>1</v>
      </c>
      <c r="C442" s="264"/>
      <c r="D442" s="265" t="s">
        <v>488</v>
      </c>
      <c r="E442" s="266"/>
      <c r="F442" s="22">
        <v>32</v>
      </c>
      <c r="I442" s="258"/>
    </row>
    <row r="443" spans="1:9" ht="15.75" hidden="1" customHeight="1" outlineLevel="1">
      <c r="A443" s="263" t="s">
        <v>932</v>
      </c>
      <c r="B443" s="264">
        <v>1</v>
      </c>
      <c r="C443" s="264"/>
      <c r="D443" s="265" t="s">
        <v>397</v>
      </c>
      <c r="E443" s="266"/>
      <c r="F443" s="22">
        <v>36</v>
      </c>
      <c r="I443" s="258"/>
    </row>
    <row r="444" spans="1:9" ht="15.75" hidden="1" customHeight="1" outlineLevel="1">
      <c r="A444" s="263" t="s">
        <v>933</v>
      </c>
      <c r="B444" s="264">
        <v>1</v>
      </c>
      <c r="C444" s="264"/>
      <c r="D444" s="265" t="s">
        <v>397</v>
      </c>
      <c r="E444" s="266"/>
      <c r="F444" s="22">
        <v>13</v>
      </c>
      <c r="I444" s="258"/>
    </row>
    <row r="445" spans="1:9" ht="15.75" hidden="1" customHeight="1" outlineLevel="1">
      <c r="A445" s="263" t="s">
        <v>934</v>
      </c>
      <c r="B445" s="264">
        <v>1</v>
      </c>
      <c r="C445" s="264"/>
      <c r="D445" s="265" t="s">
        <v>415</v>
      </c>
      <c r="E445" s="266"/>
      <c r="F445" s="22">
        <v>37</v>
      </c>
      <c r="I445" s="258"/>
    </row>
    <row r="446" spans="1:9" ht="15.75" hidden="1" customHeight="1" outlineLevel="1">
      <c r="A446" s="263" t="s">
        <v>935</v>
      </c>
      <c r="B446" s="264">
        <v>1</v>
      </c>
      <c r="C446" s="264"/>
      <c r="D446" s="265" t="s">
        <v>504</v>
      </c>
      <c r="E446" s="266"/>
      <c r="F446" s="22">
        <v>25</v>
      </c>
      <c r="I446" s="258"/>
    </row>
    <row r="447" spans="1:9" ht="15.75" hidden="1" customHeight="1" outlineLevel="1">
      <c r="A447" s="263" t="s">
        <v>936</v>
      </c>
      <c r="B447" s="264">
        <v>1</v>
      </c>
      <c r="C447" s="264"/>
      <c r="D447" s="265" t="s">
        <v>397</v>
      </c>
      <c r="E447" s="266"/>
      <c r="F447" s="22">
        <v>31</v>
      </c>
      <c r="I447" s="258"/>
    </row>
    <row r="448" spans="1:9" ht="15.75" hidden="1" customHeight="1" outlineLevel="1">
      <c r="A448" s="263" t="s">
        <v>937</v>
      </c>
      <c r="B448" s="264">
        <v>1</v>
      </c>
      <c r="C448" s="264"/>
      <c r="D448" s="265" t="s">
        <v>405</v>
      </c>
      <c r="E448" s="266"/>
      <c r="F448" s="22">
        <v>5</v>
      </c>
      <c r="I448" s="258"/>
    </row>
    <row r="449" spans="1:9" ht="15.75" hidden="1" customHeight="1" outlineLevel="1">
      <c r="A449" s="263" t="s">
        <v>938</v>
      </c>
      <c r="B449" s="264">
        <v>1</v>
      </c>
      <c r="C449" s="264"/>
      <c r="D449" s="265" t="s">
        <v>488</v>
      </c>
      <c r="E449" s="266"/>
      <c r="F449" s="22">
        <v>22</v>
      </c>
      <c r="I449" s="258"/>
    </row>
    <row r="450" spans="1:9" ht="15.75" hidden="1" customHeight="1" outlineLevel="1">
      <c r="A450" s="263" t="s">
        <v>939</v>
      </c>
      <c r="B450" s="264">
        <v>1</v>
      </c>
      <c r="C450" s="264"/>
      <c r="D450" s="265" t="s">
        <v>413</v>
      </c>
      <c r="E450" s="266"/>
      <c r="F450" s="22">
        <v>45</v>
      </c>
      <c r="I450" s="258"/>
    </row>
    <row r="451" spans="1:9" ht="15.75" hidden="1" customHeight="1" outlineLevel="1">
      <c r="A451" s="263" t="s">
        <v>940</v>
      </c>
      <c r="B451" s="264">
        <v>1</v>
      </c>
      <c r="C451" s="264"/>
      <c r="D451" s="265" t="s">
        <v>411</v>
      </c>
      <c r="E451" s="266"/>
      <c r="F451" s="22">
        <v>93</v>
      </c>
      <c r="I451" s="258"/>
    </row>
    <row r="452" spans="1:9" ht="15.75" hidden="1" customHeight="1" outlineLevel="1">
      <c r="A452" s="263" t="s">
        <v>941</v>
      </c>
      <c r="B452" s="264">
        <v>1</v>
      </c>
      <c r="C452" s="264"/>
      <c r="D452" s="265" t="s">
        <v>465</v>
      </c>
      <c r="E452" s="266"/>
      <c r="F452" s="22">
        <v>72</v>
      </c>
      <c r="I452" s="258"/>
    </row>
    <row r="453" spans="1:9" ht="15.75" hidden="1" customHeight="1" outlineLevel="1">
      <c r="A453" s="263" t="s">
        <v>942</v>
      </c>
      <c r="B453" s="264">
        <v>1</v>
      </c>
      <c r="C453" s="264"/>
      <c r="D453" s="265" t="s">
        <v>479</v>
      </c>
      <c r="E453" s="266"/>
      <c r="F453" s="22">
        <v>31</v>
      </c>
      <c r="I453" s="258"/>
    </row>
    <row r="454" spans="1:9" ht="15.75" hidden="1" customHeight="1" outlineLevel="1">
      <c r="A454" s="263" t="s">
        <v>943</v>
      </c>
      <c r="B454" s="264">
        <v>1</v>
      </c>
      <c r="C454" s="264"/>
      <c r="D454" s="265" t="s">
        <v>465</v>
      </c>
      <c r="E454" s="266"/>
      <c r="F454" s="22">
        <v>56</v>
      </c>
      <c r="I454" s="258"/>
    </row>
    <row r="455" spans="1:9" ht="15.75" hidden="1" customHeight="1" outlineLevel="1">
      <c r="A455" s="259" t="s">
        <v>944</v>
      </c>
      <c r="B455" s="260"/>
      <c r="C455" s="260"/>
      <c r="D455" s="261" t="s">
        <v>840</v>
      </c>
      <c r="E455" s="266"/>
      <c r="I455" s="258"/>
    </row>
    <row r="456" spans="1:9" ht="15.75" hidden="1" customHeight="1" outlineLevel="1">
      <c r="A456" s="263" t="s">
        <v>945</v>
      </c>
      <c r="B456" s="264">
        <v>1</v>
      </c>
      <c r="C456" s="264"/>
      <c r="D456" s="265" t="s">
        <v>409</v>
      </c>
      <c r="E456" s="266"/>
      <c r="F456" s="22">
        <v>30</v>
      </c>
      <c r="I456" s="258"/>
    </row>
    <row r="457" spans="1:9" ht="15.75" hidden="1" customHeight="1" outlineLevel="1">
      <c r="A457" s="263" t="s">
        <v>946</v>
      </c>
      <c r="B457" s="264">
        <v>1</v>
      </c>
      <c r="C457" s="264"/>
      <c r="D457" s="265" t="s">
        <v>415</v>
      </c>
      <c r="E457" s="266"/>
      <c r="F457" s="22">
        <v>12</v>
      </c>
      <c r="I457" s="258"/>
    </row>
    <row r="458" spans="1:9" ht="15.75" hidden="1" customHeight="1" outlineLevel="1">
      <c r="A458" s="263" t="s">
        <v>947</v>
      </c>
      <c r="B458" s="264">
        <v>1</v>
      </c>
      <c r="C458" s="264"/>
      <c r="D458" s="265" t="s">
        <v>397</v>
      </c>
      <c r="E458" s="266"/>
      <c r="F458" s="22">
        <v>13</v>
      </c>
      <c r="I458" s="258"/>
    </row>
    <row r="459" spans="1:9" ht="15.75" hidden="1" customHeight="1" outlineLevel="1">
      <c r="A459" s="263" t="s">
        <v>948</v>
      </c>
      <c r="B459" s="264">
        <v>1</v>
      </c>
      <c r="C459" s="264"/>
      <c r="D459" s="265" t="s">
        <v>488</v>
      </c>
      <c r="E459" s="266"/>
      <c r="F459" s="22">
        <v>15</v>
      </c>
      <c r="I459" s="258"/>
    </row>
    <row r="460" spans="1:9" ht="15.75" hidden="1" customHeight="1" outlineLevel="1">
      <c r="A460" s="259" t="s">
        <v>949</v>
      </c>
      <c r="B460" s="260"/>
      <c r="C460" s="260"/>
      <c r="D460" s="261" t="s">
        <v>950</v>
      </c>
      <c r="E460" s="266"/>
      <c r="I460" s="258"/>
    </row>
    <row r="461" spans="1:9" ht="15.75" hidden="1" customHeight="1" outlineLevel="1">
      <c r="A461" s="263" t="s">
        <v>951</v>
      </c>
      <c r="B461" s="264">
        <v>1</v>
      </c>
      <c r="C461" s="264"/>
      <c r="D461" s="265" t="s">
        <v>438</v>
      </c>
      <c r="E461" s="266"/>
      <c r="F461" s="22">
        <v>110</v>
      </c>
      <c r="I461" s="258"/>
    </row>
    <row r="462" spans="1:9" ht="15.75" hidden="1" customHeight="1" outlineLevel="1">
      <c r="A462" s="263" t="s">
        <v>952</v>
      </c>
      <c r="B462" s="264">
        <v>1</v>
      </c>
      <c r="C462" s="264"/>
      <c r="D462" s="265" t="s">
        <v>488</v>
      </c>
      <c r="E462" s="266"/>
      <c r="F462" s="22">
        <v>26</v>
      </c>
      <c r="I462" s="258"/>
    </row>
    <row r="463" spans="1:9" ht="15.75" hidden="1" customHeight="1" outlineLevel="1">
      <c r="A463" s="263" t="s">
        <v>953</v>
      </c>
      <c r="B463" s="264">
        <v>1</v>
      </c>
      <c r="C463" s="264"/>
      <c r="D463" s="265" t="s">
        <v>401</v>
      </c>
      <c r="E463" s="266"/>
      <c r="F463" s="22">
        <v>72</v>
      </c>
      <c r="I463" s="258"/>
    </row>
    <row r="464" spans="1:9" ht="15.75" customHeight="1" collapsed="1">
      <c r="A464" s="253" t="s">
        <v>954</v>
      </c>
      <c r="B464" s="273"/>
      <c r="C464" s="273"/>
      <c r="D464" s="255" t="s">
        <v>955</v>
      </c>
      <c r="E464" s="266"/>
      <c r="G464" s="257">
        <f>SUM(G466:G497)</f>
        <v>0</v>
      </c>
      <c r="I464" s="258"/>
    </row>
    <row r="465" spans="1:9" ht="15.75" hidden="1" customHeight="1" outlineLevel="1">
      <c r="A465" s="259" t="s">
        <v>956</v>
      </c>
      <c r="B465" s="260"/>
      <c r="C465" s="260"/>
      <c r="D465" s="261" t="s">
        <v>571</v>
      </c>
      <c r="E465" s="266"/>
      <c r="I465" s="258"/>
    </row>
    <row r="466" spans="1:9" ht="15.75" hidden="1" customHeight="1" outlineLevel="1">
      <c r="A466" s="263" t="s">
        <v>957</v>
      </c>
      <c r="B466" s="264">
        <v>1</v>
      </c>
      <c r="C466" s="264"/>
      <c r="D466" s="265" t="s">
        <v>465</v>
      </c>
      <c r="E466" s="266"/>
      <c r="F466" s="22">
        <v>84</v>
      </c>
      <c r="I466" s="258"/>
    </row>
    <row r="467" spans="1:9" ht="15.75" hidden="1" customHeight="1" outlineLevel="1">
      <c r="A467" s="263" t="s">
        <v>958</v>
      </c>
      <c r="B467" s="270">
        <v>0</v>
      </c>
      <c r="C467" s="264"/>
      <c r="D467" s="265" t="s">
        <v>501</v>
      </c>
      <c r="E467" s="266"/>
      <c r="F467" s="22">
        <v>16</v>
      </c>
      <c r="I467" s="258"/>
    </row>
    <row r="468" spans="1:9" ht="15.75" hidden="1" customHeight="1" outlineLevel="1">
      <c r="A468" s="263" t="s">
        <v>959</v>
      </c>
      <c r="B468" s="264">
        <v>1</v>
      </c>
      <c r="C468" s="264"/>
      <c r="D468" s="265" t="s">
        <v>604</v>
      </c>
      <c r="E468" s="266"/>
      <c r="F468" s="22">
        <v>58</v>
      </c>
      <c r="I468" s="258"/>
    </row>
    <row r="469" spans="1:9" ht="15.75" hidden="1" customHeight="1" outlineLevel="1">
      <c r="A469" s="263" t="s">
        <v>960</v>
      </c>
      <c r="B469" s="264">
        <v>1</v>
      </c>
      <c r="C469" s="264"/>
      <c r="D469" s="265" t="s">
        <v>407</v>
      </c>
      <c r="E469" s="266"/>
      <c r="F469" s="22">
        <v>54</v>
      </c>
      <c r="I469" s="258"/>
    </row>
    <row r="470" spans="1:9" ht="15.75" hidden="1" customHeight="1" outlineLevel="1">
      <c r="A470" s="263" t="s">
        <v>961</v>
      </c>
      <c r="B470" s="264">
        <v>1</v>
      </c>
      <c r="C470" s="264"/>
      <c r="D470" s="265" t="s">
        <v>962</v>
      </c>
      <c r="E470" s="266"/>
      <c r="F470" s="22">
        <v>180</v>
      </c>
      <c r="I470" s="258"/>
    </row>
    <row r="471" spans="1:9" ht="15.75" hidden="1" customHeight="1" outlineLevel="1">
      <c r="A471" s="263" t="s">
        <v>963</v>
      </c>
      <c r="B471" s="264">
        <v>1</v>
      </c>
      <c r="C471" s="264"/>
      <c r="D471" s="265" t="s">
        <v>520</v>
      </c>
      <c r="E471" s="266"/>
      <c r="F471" s="22">
        <v>177</v>
      </c>
      <c r="I471" s="258"/>
    </row>
    <row r="472" spans="1:9" ht="15.75" hidden="1" customHeight="1" outlineLevel="1">
      <c r="A472" s="259" t="s">
        <v>964</v>
      </c>
      <c r="B472" s="260"/>
      <c r="C472" s="260"/>
      <c r="D472" s="261" t="s">
        <v>965</v>
      </c>
      <c r="E472" s="266"/>
      <c r="I472" s="258"/>
    </row>
    <row r="473" spans="1:9" ht="15.75" hidden="1" customHeight="1" outlineLevel="1">
      <c r="A473" s="263" t="s">
        <v>966</v>
      </c>
      <c r="B473" s="270">
        <v>0</v>
      </c>
      <c r="C473" s="264"/>
      <c r="D473" s="265" t="s">
        <v>488</v>
      </c>
      <c r="E473" s="266"/>
      <c r="F473" s="22">
        <v>29</v>
      </c>
      <c r="I473" s="258"/>
    </row>
    <row r="474" spans="1:9" ht="15.75" hidden="1" customHeight="1" outlineLevel="1">
      <c r="A474" s="263" t="s">
        <v>967</v>
      </c>
      <c r="B474" s="270">
        <v>0</v>
      </c>
      <c r="C474" s="264"/>
      <c r="D474" s="265" t="s">
        <v>430</v>
      </c>
      <c r="E474" s="266"/>
      <c r="F474" s="22">
        <v>47</v>
      </c>
      <c r="I474" s="258"/>
    </row>
    <row r="475" spans="1:9" ht="15.75" hidden="1" customHeight="1" outlineLevel="1">
      <c r="A475" s="263" t="s">
        <v>968</v>
      </c>
      <c r="B475" s="264">
        <v>1</v>
      </c>
      <c r="C475" s="264"/>
      <c r="D475" s="265" t="s">
        <v>457</v>
      </c>
      <c r="E475" s="266"/>
      <c r="F475" s="22">
        <v>28</v>
      </c>
      <c r="I475" s="258"/>
    </row>
    <row r="476" spans="1:9" ht="15.75" hidden="1" customHeight="1" outlineLevel="1">
      <c r="A476" s="263" t="s">
        <v>969</v>
      </c>
      <c r="B476" s="264">
        <v>1</v>
      </c>
      <c r="C476" s="264"/>
      <c r="D476" s="265" t="s">
        <v>415</v>
      </c>
      <c r="E476" s="266"/>
      <c r="F476" s="22">
        <v>62</v>
      </c>
      <c r="I476" s="258"/>
    </row>
    <row r="477" spans="1:9" ht="15.75" hidden="1" customHeight="1" outlineLevel="1">
      <c r="A477" s="263" t="s">
        <v>970</v>
      </c>
      <c r="B477" s="264">
        <v>1</v>
      </c>
      <c r="C477" s="264"/>
      <c r="D477" s="265" t="s">
        <v>413</v>
      </c>
      <c r="E477" s="266"/>
      <c r="F477" s="22">
        <v>46</v>
      </c>
      <c r="I477" s="258"/>
    </row>
    <row r="478" spans="1:9" ht="15.75" hidden="1" customHeight="1" outlineLevel="1">
      <c r="A478" s="263" t="s">
        <v>971</v>
      </c>
      <c r="B478" s="264">
        <v>1</v>
      </c>
      <c r="C478" s="264"/>
      <c r="D478" s="265" t="s">
        <v>421</v>
      </c>
      <c r="E478" s="266"/>
      <c r="F478" s="22">
        <v>66</v>
      </c>
      <c r="I478" s="258"/>
    </row>
    <row r="479" spans="1:9" ht="15.75" hidden="1" customHeight="1" outlineLevel="1">
      <c r="A479" s="263" t="s">
        <v>972</v>
      </c>
      <c r="B479" s="264">
        <v>1</v>
      </c>
      <c r="C479" s="264"/>
      <c r="D479" s="265" t="s">
        <v>438</v>
      </c>
      <c r="E479" s="266"/>
      <c r="I479" s="258"/>
    </row>
    <row r="480" spans="1:9" ht="15.75" hidden="1" customHeight="1" outlineLevel="1">
      <c r="A480" s="259" t="s">
        <v>973</v>
      </c>
      <c r="B480" s="260"/>
      <c r="C480" s="260"/>
      <c r="D480" s="261" t="s">
        <v>974</v>
      </c>
      <c r="E480" s="266"/>
      <c r="I480" s="258"/>
    </row>
    <row r="481" spans="1:9" ht="15.75" hidden="1" customHeight="1" outlineLevel="1">
      <c r="A481" s="263" t="s">
        <v>975</v>
      </c>
      <c r="B481" s="264">
        <v>1</v>
      </c>
      <c r="C481" s="264"/>
      <c r="D481" s="265" t="s">
        <v>436</v>
      </c>
      <c r="E481" s="266"/>
      <c r="F481" s="22">
        <v>135</v>
      </c>
      <c r="I481" s="258"/>
    </row>
    <row r="482" spans="1:9" ht="15.75" hidden="1" customHeight="1" outlineLevel="1">
      <c r="A482" s="263" t="s">
        <v>976</v>
      </c>
      <c r="B482" s="264">
        <v>1</v>
      </c>
      <c r="C482" s="264"/>
      <c r="D482" s="265" t="s">
        <v>436</v>
      </c>
      <c r="E482" s="266"/>
      <c r="F482" s="22">
        <v>14</v>
      </c>
      <c r="I482" s="258"/>
    </row>
    <row r="483" spans="1:9" ht="15.75" hidden="1" customHeight="1" outlineLevel="1">
      <c r="A483" s="263" t="s">
        <v>977</v>
      </c>
      <c r="B483" s="264">
        <v>1</v>
      </c>
      <c r="C483" s="264"/>
      <c r="D483" s="265" t="s">
        <v>733</v>
      </c>
      <c r="E483" s="266"/>
      <c r="F483" s="22">
        <v>97</v>
      </c>
      <c r="I483" s="258"/>
    </row>
    <row r="484" spans="1:9" ht="15.75" hidden="1" customHeight="1" outlineLevel="1">
      <c r="A484" s="259" t="s">
        <v>978</v>
      </c>
      <c r="B484" s="260"/>
      <c r="C484" s="260"/>
      <c r="D484" s="261" t="s">
        <v>665</v>
      </c>
      <c r="E484" s="266"/>
      <c r="I484" s="258"/>
    </row>
    <row r="485" spans="1:9" ht="15.75" hidden="1" customHeight="1" outlineLevel="1">
      <c r="A485" s="263" t="s">
        <v>979</v>
      </c>
      <c r="B485" s="264">
        <v>1</v>
      </c>
      <c r="C485" s="264"/>
      <c r="D485" s="265" t="s">
        <v>465</v>
      </c>
      <c r="E485" s="266"/>
      <c r="F485" s="22">
        <v>48</v>
      </c>
      <c r="I485" s="258"/>
    </row>
    <row r="486" spans="1:9" ht="15.75" hidden="1" customHeight="1" outlineLevel="1">
      <c r="A486" s="263" t="s">
        <v>980</v>
      </c>
      <c r="B486" s="264">
        <v>1</v>
      </c>
      <c r="C486" s="264"/>
      <c r="D486" s="265" t="s">
        <v>411</v>
      </c>
      <c r="E486" s="266"/>
      <c r="F486" s="22">
        <v>113</v>
      </c>
      <c r="I486" s="258"/>
    </row>
    <row r="487" spans="1:9" ht="15.75" hidden="1" customHeight="1" outlineLevel="1">
      <c r="A487" s="263" t="s">
        <v>981</v>
      </c>
      <c r="B487" s="264">
        <v>1</v>
      </c>
      <c r="C487" s="264"/>
      <c r="D487" s="265" t="s">
        <v>417</v>
      </c>
      <c r="E487" s="266"/>
      <c r="F487" s="22">
        <v>99</v>
      </c>
      <c r="I487" s="258"/>
    </row>
    <row r="488" spans="1:9" ht="15.75" hidden="1" customHeight="1" outlineLevel="1">
      <c r="A488" s="263" t="s">
        <v>982</v>
      </c>
      <c r="B488" s="264">
        <v>1</v>
      </c>
      <c r="C488" s="264"/>
      <c r="D488" s="265" t="s">
        <v>457</v>
      </c>
      <c r="E488" s="266"/>
      <c r="F488" s="22">
        <v>14</v>
      </c>
      <c r="I488" s="258"/>
    </row>
    <row r="489" spans="1:9" ht="15.75" hidden="1" customHeight="1" outlineLevel="1">
      <c r="A489" s="263" t="s">
        <v>983</v>
      </c>
      <c r="B489" s="264">
        <v>1</v>
      </c>
      <c r="C489" s="264"/>
      <c r="D489" s="265" t="s">
        <v>413</v>
      </c>
      <c r="E489" s="266"/>
      <c r="F489" s="22">
        <v>80</v>
      </c>
      <c r="I489" s="258"/>
    </row>
    <row r="490" spans="1:9" ht="15.75" hidden="1" customHeight="1" outlineLevel="1">
      <c r="A490" s="263" t="s">
        <v>984</v>
      </c>
      <c r="B490" s="264">
        <v>1</v>
      </c>
      <c r="C490" s="264"/>
      <c r="D490" s="265" t="s">
        <v>411</v>
      </c>
      <c r="E490" s="266"/>
      <c r="F490" s="22">
        <v>126</v>
      </c>
      <c r="I490" s="258"/>
    </row>
    <row r="491" spans="1:9" ht="15.75" hidden="1" customHeight="1" outlineLevel="1">
      <c r="A491" s="259" t="s">
        <v>985</v>
      </c>
      <c r="B491" s="260"/>
      <c r="C491" s="260"/>
      <c r="D491" s="261" t="s">
        <v>986</v>
      </c>
      <c r="E491" s="266"/>
      <c r="I491" s="258"/>
    </row>
    <row r="492" spans="1:9" ht="15.75" hidden="1" customHeight="1" outlineLevel="1">
      <c r="A492" s="263" t="s">
        <v>987</v>
      </c>
      <c r="B492" s="264">
        <v>1</v>
      </c>
      <c r="C492" s="264"/>
      <c r="D492" s="265" t="s">
        <v>405</v>
      </c>
      <c r="E492" s="266"/>
      <c r="F492" s="22">
        <v>48</v>
      </c>
      <c r="I492" s="258"/>
    </row>
    <row r="493" spans="1:9" ht="15.75" hidden="1" customHeight="1" outlineLevel="1">
      <c r="A493" s="263" t="s">
        <v>988</v>
      </c>
      <c r="B493" s="264">
        <v>1</v>
      </c>
      <c r="C493" s="264"/>
      <c r="D493" s="265" t="s">
        <v>457</v>
      </c>
      <c r="E493" s="266"/>
      <c r="F493" s="22">
        <v>30</v>
      </c>
      <c r="I493" s="258"/>
    </row>
    <row r="494" spans="1:9" ht="15.75" hidden="1" customHeight="1" outlineLevel="1">
      <c r="A494" s="263" t="s">
        <v>989</v>
      </c>
      <c r="B494" s="264">
        <v>1</v>
      </c>
      <c r="C494" s="264"/>
      <c r="D494" s="265" t="s">
        <v>401</v>
      </c>
      <c r="E494" s="266"/>
      <c r="F494" s="22">
        <v>174</v>
      </c>
      <c r="I494" s="258"/>
    </row>
    <row r="495" spans="1:9" ht="15.75" hidden="1" customHeight="1" outlineLevel="1">
      <c r="A495" s="263" t="s">
        <v>990</v>
      </c>
      <c r="B495" s="264">
        <v>1</v>
      </c>
      <c r="C495" s="264"/>
      <c r="D495" s="265" t="s">
        <v>479</v>
      </c>
      <c r="E495" s="266"/>
      <c r="F495" s="22">
        <v>62</v>
      </c>
      <c r="I495" s="258"/>
    </row>
    <row r="496" spans="1:9" ht="15.75" hidden="1" customHeight="1" outlineLevel="1">
      <c r="A496" s="263" t="s">
        <v>991</v>
      </c>
      <c r="B496" s="264">
        <v>1</v>
      </c>
      <c r="C496" s="264"/>
      <c r="D496" s="265" t="s">
        <v>415</v>
      </c>
      <c r="E496" s="266"/>
      <c r="F496" s="22">
        <v>105</v>
      </c>
      <c r="I496" s="258"/>
    </row>
    <row r="497" spans="1:9" ht="15.75" hidden="1" customHeight="1" outlineLevel="1">
      <c r="A497" s="263" t="s">
        <v>992</v>
      </c>
      <c r="B497" s="264">
        <v>1</v>
      </c>
      <c r="C497" s="264"/>
      <c r="D497" s="265" t="s">
        <v>457</v>
      </c>
      <c r="E497" s="266"/>
      <c r="F497" s="22">
        <v>11</v>
      </c>
      <c r="I497" s="258"/>
    </row>
    <row r="498" spans="1:9" ht="15.75" customHeight="1" collapsed="1">
      <c r="A498" s="253" t="s">
        <v>993</v>
      </c>
      <c r="B498" s="273"/>
      <c r="C498" s="273"/>
      <c r="D498" s="255" t="s">
        <v>994</v>
      </c>
      <c r="E498" s="266"/>
      <c r="G498" s="257">
        <f>SUM(G500:G542)</f>
        <v>0</v>
      </c>
      <c r="I498" s="258"/>
    </row>
    <row r="499" spans="1:9" ht="15.75" hidden="1" customHeight="1" outlineLevel="1">
      <c r="A499" s="259" t="s">
        <v>995</v>
      </c>
      <c r="B499" s="260"/>
      <c r="C499" s="260"/>
      <c r="D499" s="261" t="s">
        <v>870</v>
      </c>
      <c r="E499" s="266"/>
      <c r="I499" s="258"/>
    </row>
    <row r="500" spans="1:9" ht="15.75" hidden="1" customHeight="1" outlineLevel="1">
      <c r="A500" s="263" t="s">
        <v>996</v>
      </c>
      <c r="B500" s="264">
        <v>1</v>
      </c>
      <c r="C500" s="264"/>
      <c r="D500" s="265" t="s">
        <v>760</v>
      </c>
      <c r="E500" s="266"/>
      <c r="F500" s="22">
        <v>12</v>
      </c>
      <c r="I500" s="258"/>
    </row>
    <row r="501" spans="1:9" ht="15.75" hidden="1" customHeight="1" outlineLevel="1">
      <c r="A501" s="263" t="s">
        <v>997</v>
      </c>
      <c r="B501" s="264">
        <v>1</v>
      </c>
      <c r="C501" s="264"/>
      <c r="D501" s="265" t="s">
        <v>405</v>
      </c>
      <c r="E501" s="266"/>
      <c r="F501" s="22">
        <v>23</v>
      </c>
      <c r="I501" s="258"/>
    </row>
    <row r="502" spans="1:9" ht="15.75" hidden="1" customHeight="1" outlineLevel="1">
      <c r="A502" s="263" t="s">
        <v>998</v>
      </c>
      <c r="B502" s="264">
        <v>1</v>
      </c>
      <c r="C502" s="264"/>
      <c r="D502" s="265" t="s">
        <v>405</v>
      </c>
      <c r="E502" s="266"/>
      <c r="F502" s="22">
        <v>59</v>
      </c>
      <c r="I502" s="258"/>
    </row>
    <row r="503" spans="1:9" ht="15.75" hidden="1" customHeight="1" outlineLevel="1">
      <c r="A503" s="263" t="s">
        <v>999</v>
      </c>
      <c r="B503" s="264">
        <v>1</v>
      </c>
      <c r="C503" s="264"/>
      <c r="D503" s="265" t="s">
        <v>501</v>
      </c>
      <c r="E503" s="266"/>
      <c r="F503" s="22">
        <v>12</v>
      </c>
      <c r="I503" s="258"/>
    </row>
    <row r="504" spans="1:9" ht="15.75" hidden="1" customHeight="1" outlineLevel="1">
      <c r="A504" s="263" t="s">
        <v>1000</v>
      </c>
      <c r="B504" s="264">
        <v>1</v>
      </c>
      <c r="C504" s="264"/>
      <c r="D504" s="265" t="s">
        <v>520</v>
      </c>
      <c r="E504" s="266"/>
      <c r="F504" s="22">
        <v>52</v>
      </c>
      <c r="I504" s="258"/>
    </row>
    <row r="505" spans="1:9" ht="15.75" hidden="1" customHeight="1" outlineLevel="1">
      <c r="A505" s="263" t="s">
        <v>1001</v>
      </c>
      <c r="B505" s="264">
        <v>1</v>
      </c>
      <c r="C505" s="264"/>
      <c r="D505" s="265" t="s">
        <v>415</v>
      </c>
      <c r="E505" s="266"/>
      <c r="F505" s="22">
        <v>24</v>
      </c>
      <c r="I505" s="258"/>
    </row>
    <row r="506" spans="1:9" ht="15.75" hidden="1" customHeight="1" outlineLevel="1">
      <c r="A506" s="263" t="s">
        <v>1002</v>
      </c>
      <c r="B506" s="264">
        <v>1</v>
      </c>
      <c r="C506" s="264"/>
      <c r="D506" s="265" t="s">
        <v>413</v>
      </c>
      <c r="E506" s="266"/>
      <c r="F506" s="22">
        <v>37</v>
      </c>
      <c r="I506" s="258"/>
    </row>
    <row r="507" spans="1:9" ht="15.75" hidden="1" customHeight="1" outlineLevel="1">
      <c r="A507" s="263" t="s">
        <v>1003</v>
      </c>
      <c r="B507" s="264">
        <v>1</v>
      </c>
      <c r="C507" s="264"/>
      <c r="D507" s="265" t="s">
        <v>1004</v>
      </c>
      <c r="E507" s="266"/>
      <c r="F507" s="22">
        <v>4</v>
      </c>
      <c r="I507" s="258"/>
    </row>
    <row r="508" spans="1:9" ht="15.75" hidden="1" customHeight="1" outlineLevel="1">
      <c r="A508" s="263" t="s">
        <v>1005</v>
      </c>
      <c r="B508" s="264">
        <v>1</v>
      </c>
      <c r="C508" s="264"/>
      <c r="D508" s="265" t="s">
        <v>504</v>
      </c>
      <c r="E508" s="266"/>
      <c r="F508" s="22">
        <v>15</v>
      </c>
      <c r="I508" s="258"/>
    </row>
    <row r="509" spans="1:9" ht="15.75" hidden="1" customHeight="1" outlineLevel="1">
      <c r="A509" s="263" t="s">
        <v>1006</v>
      </c>
      <c r="B509" s="264">
        <v>1</v>
      </c>
      <c r="C509" s="264"/>
      <c r="D509" s="265" t="s">
        <v>520</v>
      </c>
      <c r="E509" s="266"/>
      <c r="F509" s="22">
        <v>69</v>
      </c>
      <c r="I509" s="258"/>
    </row>
    <row r="510" spans="1:9" ht="15.75" hidden="1" customHeight="1" outlineLevel="1">
      <c r="A510" s="259" t="s">
        <v>1007</v>
      </c>
      <c r="B510" s="260"/>
      <c r="C510" s="260"/>
      <c r="D510" s="261" t="s">
        <v>1008</v>
      </c>
      <c r="E510" s="266"/>
      <c r="I510" s="258"/>
    </row>
    <row r="511" spans="1:9" ht="15.75" hidden="1" customHeight="1" outlineLevel="1">
      <c r="A511" s="263" t="s">
        <v>1009</v>
      </c>
      <c r="B511" s="264">
        <v>1</v>
      </c>
      <c r="C511" s="264"/>
      <c r="D511" s="265" t="s">
        <v>415</v>
      </c>
      <c r="E511" s="266"/>
      <c r="F511" s="22">
        <v>42</v>
      </c>
      <c r="I511" s="258"/>
    </row>
    <row r="512" spans="1:9" ht="15.75" hidden="1" customHeight="1" outlineLevel="1">
      <c r="A512" s="263" t="s">
        <v>1010</v>
      </c>
      <c r="B512" s="264">
        <v>1</v>
      </c>
      <c r="C512" s="264"/>
      <c r="D512" s="265" t="s">
        <v>397</v>
      </c>
      <c r="E512" s="266"/>
      <c r="F512" s="22">
        <v>30</v>
      </c>
      <c r="I512" s="258"/>
    </row>
    <row r="513" spans="1:9" ht="15.75" hidden="1" customHeight="1" outlineLevel="1">
      <c r="A513" s="263" t="s">
        <v>1011</v>
      </c>
      <c r="B513" s="264">
        <v>1</v>
      </c>
      <c r="C513" s="264"/>
      <c r="D513" s="265" t="s">
        <v>504</v>
      </c>
      <c r="E513" s="266"/>
      <c r="F513" s="22">
        <v>16</v>
      </c>
      <c r="I513" s="258"/>
    </row>
    <row r="514" spans="1:9" ht="15.75" hidden="1" customHeight="1" outlineLevel="1">
      <c r="A514" s="263" t="s">
        <v>1012</v>
      </c>
      <c r="B514" s="264">
        <v>1</v>
      </c>
      <c r="C514" s="264"/>
      <c r="D514" s="265" t="s">
        <v>413</v>
      </c>
      <c r="E514" s="266"/>
      <c r="F514" s="22">
        <v>52</v>
      </c>
      <c r="I514" s="258"/>
    </row>
    <row r="515" spans="1:9" ht="15.75" hidden="1" customHeight="1" outlineLevel="1">
      <c r="A515" s="263" t="s">
        <v>1013</v>
      </c>
      <c r="B515" s="264">
        <v>1</v>
      </c>
      <c r="C515" s="264"/>
      <c r="D515" s="265" t="s">
        <v>409</v>
      </c>
      <c r="E515" s="266"/>
      <c r="F515" s="22">
        <v>61</v>
      </c>
      <c r="I515" s="258"/>
    </row>
    <row r="516" spans="1:9" ht="15.75" hidden="1" customHeight="1" outlineLevel="1">
      <c r="A516" s="263" t="s">
        <v>1014</v>
      </c>
      <c r="B516" s="264">
        <v>1</v>
      </c>
      <c r="C516" s="264"/>
      <c r="D516" s="265" t="s">
        <v>479</v>
      </c>
      <c r="E516" s="266"/>
      <c r="F516" s="22">
        <v>22</v>
      </c>
      <c r="I516" s="258"/>
    </row>
    <row r="517" spans="1:9" ht="15.75" hidden="1" customHeight="1" outlineLevel="1">
      <c r="A517" s="263" t="s">
        <v>1015</v>
      </c>
      <c r="B517" s="264">
        <v>1</v>
      </c>
      <c r="C517" s="264"/>
      <c r="D517" s="265" t="s">
        <v>413</v>
      </c>
      <c r="E517" s="266"/>
      <c r="F517" s="22">
        <v>42</v>
      </c>
      <c r="I517" s="258"/>
    </row>
    <row r="518" spans="1:9" ht="15.75" hidden="1" customHeight="1" outlineLevel="1">
      <c r="A518" s="263" t="s">
        <v>1016</v>
      </c>
      <c r="B518" s="264">
        <v>1</v>
      </c>
      <c r="C518" s="264"/>
      <c r="D518" s="265" t="s">
        <v>415</v>
      </c>
      <c r="E518" s="266"/>
      <c r="F518" s="22">
        <v>57</v>
      </c>
      <c r="I518" s="258"/>
    </row>
    <row r="519" spans="1:9" ht="15.75" hidden="1" customHeight="1" outlineLevel="1">
      <c r="A519" s="263" t="s">
        <v>1017</v>
      </c>
      <c r="B519" s="264">
        <v>1</v>
      </c>
      <c r="C519" s="264"/>
      <c r="D519" s="265" t="s">
        <v>413</v>
      </c>
      <c r="E519" s="266"/>
      <c r="F519" s="22">
        <v>146</v>
      </c>
      <c r="I519" s="258"/>
    </row>
    <row r="520" spans="1:9" ht="15.75" hidden="1" customHeight="1" outlineLevel="1">
      <c r="A520" s="259" t="s">
        <v>1018</v>
      </c>
      <c r="B520" s="260"/>
      <c r="C520" s="260"/>
      <c r="D520" s="261" t="s">
        <v>578</v>
      </c>
      <c r="E520" s="266"/>
      <c r="I520" s="258"/>
    </row>
    <row r="521" spans="1:9" ht="15.75" hidden="1" customHeight="1" outlineLevel="1">
      <c r="A521" s="263" t="s">
        <v>1019</v>
      </c>
      <c r="B521" s="264">
        <v>1</v>
      </c>
      <c r="C521" s="264"/>
      <c r="D521" s="265" t="s">
        <v>501</v>
      </c>
      <c r="E521" s="266"/>
      <c r="F521" s="22">
        <v>30</v>
      </c>
      <c r="I521" s="258"/>
    </row>
    <row r="522" spans="1:9" ht="15.75" hidden="1" customHeight="1" outlineLevel="1">
      <c r="A522" s="263" t="s">
        <v>1020</v>
      </c>
      <c r="B522" s="264">
        <v>1</v>
      </c>
      <c r="C522" s="264"/>
      <c r="D522" s="265" t="s">
        <v>488</v>
      </c>
      <c r="E522" s="266"/>
      <c r="F522" s="22">
        <v>79</v>
      </c>
      <c r="I522" s="258"/>
    </row>
    <row r="523" spans="1:9" ht="15.75" hidden="1" customHeight="1" outlineLevel="1">
      <c r="A523" s="263" t="s">
        <v>1021</v>
      </c>
      <c r="B523" s="264">
        <v>1</v>
      </c>
      <c r="C523" s="264"/>
      <c r="D523" s="265" t="s">
        <v>445</v>
      </c>
      <c r="E523" s="266"/>
      <c r="F523" s="22">
        <v>40</v>
      </c>
      <c r="I523" s="258"/>
    </row>
    <row r="524" spans="1:9" ht="15.75" hidden="1" customHeight="1" outlineLevel="1">
      <c r="A524" s="263" t="s">
        <v>1022</v>
      </c>
      <c r="B524" s="264">
        <v>1</v>
      </c>
      <c r="C524" s="264"/>
      <c r="D524" s="265" t="s">
        <v>445</v>
      </c>
      <c r="E524" s="266"/>
      <c r="F524" s="22">
        <v>23</v>
      </c>
      <c r="I524" s="258"/>
    </row>
    <row r="525" spans="1:9" ht="15.75" hidden="1" customHeight="1" outlineLevel="1">
      <c r="A525" s="263" t="s">
        <v>1023</v>
      </c>
      <c r="B525" s="264">
        <v>1</v>
      </c>
      <c r="C525" s="264"/>
      <c r="D525" s="265" t="s">
        <v>445</v>
      </c>
      <c r="E525" s="266"/>
      <c r="F525" s="22">
        <v>43</v>
      </c>
      <c r="I525" s="258"/>
    </row>
    <row r="526" spans="1:9" ht="15.75" hidden="1" customHeight="1" outlineLevel="1">
      <c r="A526" s="259" t="s">
        <v>1024</v>
      </c>
      <c r="B526" s="260"/>
      <c r="C526" s="260"/>
      <c r="D526" s="261" t="s">
        <v>744</v>
      </c>
      <c r="E526" s="266"/>
      <c r="I526" s="258"/>
    </row>
    <row r="527" spans="1:9" ht="15.75" hidden="1" customHeight="1" outlineLevel="1">
      <c r="A527" s="263" t="s">
        <v>1025</v>
      </c>
      <c r="B527" s="264">
        <v>1</v>
      </c>
      <c r="C527" s="264"/>
      <c r="D527" s="265" t="s">
        <v>504</v>
      </c>
      <c r="E527" s="266"/>
      <c r="F527" s="22">
        <v>31</v>
      </c>
      <c r="I527" s="258"/>
    </row>
    <row r="528" spans="1:9" ht="15.75" hidden="1" customHeight="1" outlineLevel="1">
      <c r="A528" s="263" t="s">
        <v>1026</v>
      </c>
      <c r="B528" s="264">
        <v>1</v>
      </c>
      <c r="C528" s="264"/>
      <c r="D528" s="265" t="s">
        <v>415</v>
      </c>
      <c r="E528" s="266"/>
      <c r="F528" s="22">
        <v>52</v>
      </c>
      <c r="I528" s="258"/>
    </row>
    <row r="529" spans="1:9" ht="15.75" hidden="1" customHeight="1" outlineLevel="1">
      <c r="A529" s="263" t="s">
        <v>1027</v>
      </c>
      <c r="B529" s="264">
        <v>1</v>
      </c>
      <c r="C529" s="264"/>
      <c r="D529" s="265" t="s">
        <v>504</v>
      </c>
      <c r="E529" s="266"/>
      <c r="F529" s="22">
        <v>14</v>
      </c>
      <c r="I529" s="258"/>
    </row>
    <row r="530" spans="1:9" ht="15.75" hidden="1" customHeight="1" outlineLevel="1">
      <c r="A530" s="263" t="s">
        <v>1028</v>
      </c>
      <c r="B530" s="264">
        <v>1</v>
      </c>
      <c r="C530" s="264"/>
      <c r="D530" s="265" t="s">
        <v>479</v>
      </c>
      <c r="E530" s="266"/>
      <c r="F530" s="22">
        <v>36</v>
      </c>
      <c r="I530" s="258"/>
    </row>
    <row r="531" spans="1:9" ht="15.75" hidden="1" customHeight="1" outlineLevel="1">
      <c r="A531" s="259" t="s">
        <v>1029</v>
      </c>
      <c r="B531" s="260"/>
      <c r="C531" s="260"/>
      <c r="D531" s="261" t="s">
        <v>1030</v>
      </c>
      <c r="E531" s="266"/>
      <c r="I531" s="258"/>
    </row>
    <row r="532" spans="1:9" ht="15.75" hidden="1" customHeight="1" outlineLevel="1">
      <c r="A532" s="263" t="s">
        <v>1031</v>
      </c>
      <c r="B532" s="264">
        <v>1</v>
      </c>
      <c r="C532" s="264"/>
      <c r="D532" s="265" t="s">
        <v>415</v>
      </c>
      <c r="E532" s="266"/>
      <c r="F532" s="22">
        <v>51</v>
      </c>
      <c r="I532" s="258"/>
    </row>
    <row r="533" spans="1:9" ht="15.75" hidden="1" customHeight="1" outlineLevel="1">
      <c r="A533" s="263" t="s">
        <v>1032</v>
      </c>
      <c r="B533" s="264">
        <v>1</v>
      </c>
      <c r="C533" s="264"/>
      <c r="D533" s="265" t="s">
        <v>465</v>
      </c>
      <c r="E533" s="266"/>
      <c r="F533" s="22">
        <v>61</v>
      </c>
      <c r="I533" s="258"/>
    </row>
    <row r="534" spans="1:9" ht="15.75" hidden="1" customHeight="1" outlineLevel="1">
      <c r="A534" s="263" t="s">
        <v>1033</v>
      </c>
      <c r="B534" s="264">
        <v>1</v>
      </c>
      <c r="C534" s="264"/>
      <c r="D534" s="265" t="s">
        <v>409</v>
      </c>
      <c r="E534" s="266"/>
      <c r="F534" s="22">
        <v>111</v>
      </c>
      <c r="I534" s="258"/>
    </row>
    <row r="535" spans="1:9" ht="15.75" hidden="1" customHeight="1" outlineLevel="1">
      <c r="A535" s="259" t="s">
        <v>1034</v>
      </c>
      <c r="B535" s="260"/>
      <c r="C535" s="260"/>
      <c r="D535" s="261" t="s">
        <v>720</v>
      </c>
      <c r="E535" s="266"/>
      <c r="I535" s="258"/>
    </row>
    <row r="536" spans="1:9" ht="15.75" hidden="1" customHeight="1" outlineLevel="1">
      <c r="A536" s="263" t="s">
        <v>1035</v>
      </c>
      <c r="B536" s="264">
        <v>1</v>
      </c>
      <c r="C536" s="264"/>
      <c r="D536" s="265" t="s">
        <v>417</v>
      </c>
      <c r="E536" s="266"/>
      <c r="F536" s="22">
        <v>52</v>
      </c>
      <c r="I536" s="258"/>
    </row>
    <row r="537" spans="1:9" ht="15.75" hidden="1" customHeight="1" outlineLevel="1">
      <c r="A537" s="263" t="s">
        <v>1036</v>
      </c>
      <c r="B537" s="264">
        <v>1</v>
      </c>
      <c r="C537" s="264"/>
      <c r="D537" s="265" t="s">
        <v>413</v>
      </c>
      <c r="E537" s="266"/>
      <c r="F537" s="22">
        <v>29</v>
      </c>
      <c r="I537" s="258"/>
    </row>
    <row r="538" spans="1:9" ht="15.75" hidden="1" customHeight="1" outlineLevel="1">
      <c r="A538" s="263" t="s">
        <v>1037</v>
      </c>
      <c r="B538" s="264">
        <v>1</v>
      </c>
      <c r="C538" s="264"/>
      <c r="D538" s="265" t="s">
        <v>413</v>
      </c>
      <c r="E538" s="266"/>
      <c r="F538" s="22">
        <v>43</v>
      </c>
      <c r="I538" s="258"/>
    </row>
    <row r="539" spans="1:9" ht="15.75" hidden="1" customHeight="1" outlineLevel="1">
      <c r="A539" s="263" t="s">
        <v>1038</v>
      </c>
      <c r="B539" s="264">
        <v>1</v>
      </c>
      <c r="C539" s="264"/>
      <c r="D539" s="265" t="s">
        <v>520</v>
      </c>
      <c r="E539" s="266"/>
      <c r="F539" s="22">
        <v>45</v>
      </c>
      <c r="I539" s="258"/>
    </row>
    <row r="540" spans="1:9" ht="15.75" hidden="1" customHeight="1" outlineLevel="1">
      <c r="A540" s="259" t="s">
        <v>1039</v>
      </c>
      <c r="B540" s="260"/>
      <c r="C540" s="260"/>
      <c r="D540" s="261" t="s">
        <v>733</v>
      </c>
      <c r="E540" s="266"/>
      <c r="I540" s="258"/>
    </row>
    <row r="541" spans="1:9" ht="15.75" hidden="1" customHeight="1" outlineLevel="1">
      <c r="A541" s="263" t="s">
        <v>1040</v>
      </c>
      <c r="B541" s="264">
        <v>1</v>
      </c>
      <c r="C541" s="264"/>
      <c r="D541" s="265" t="s">
        <v>517</v>
      </c>
      <c r="E541" s="266"/>
      <c r="F541" s="22">
        <v>43</v>
      </c>
      <c r="I541" s="258"/>
    </row>
    <row r="542" spans="1:9" ht="15.75" hidden="1" customHeight="1" outlineLevel="1">
      <c r="A542" s="263" t="s">
        <v>1041</v>
      </c>
      <c r="B542" s="264">
        <v>1</v>
      </c>
      <c r="C542" s="264"/>
      <c r="D542" s="265" t="s">
        <v>415</v>
      </c>
      <c r="E542" s="266"/>
      <c r="F542" s="22">
        <v>18</v>
      </c>
      <c r="I542" s="258"/>
    </row>
    <row r="543" spans="1:9" ht="15.75" customHeight="1">
      <c r="B543" s="293"/>
      <c r="C543" s="293"/>
      <c r="D543" s="294"/>
      <c r="E543" s="266"/>
      <c r="I543" s="258"/>
    </row>
    <row r="544" spans="1:9" ht="15.75" customHeight="1">
      <c r="A544" s="295" t="s">
        <v>1042</v>
      </c>
      <c r="B544" s="296">
        <f>SUM(B5:B542)</f>
        <v>421</v>
      </c>
      <c r="C544" s="293"/>
      <c r="D544" s="294"/>
      <c r="E544" s="266"/>
      <c r="I544" s="258"/>
    </row>
  </sheetData>
  <conditionalFormatting sqref="E5:E544">
    <cfRule type="cellIs" dxfId="8" priority="1" operator="equal">
      <formula>1</formula>
    </cfRule>
  </conditionalFormatting>
  <conditionalFormatting sqref="E5:E544">
    <cfRule type="cellIs" dxfId="7" priority="2" operator="equal">
      <formula>2</formula>
    </cfRule>
  </conditionalFormatting>
  <conditionalFormatting sqref="E5:E544">
    <cfRule type="cellIs" dxfId="6" priority="3" operator="equal">
      <formula>3</formula>
    </cfRule>
  </conditionalFormatting>
  <conditionalFormatting sqref="E5:E544">
    <cfRule type="cellIs" dxfId="5" priority="4" operator="equal">
      <formula>4</formula>
    </cfRule>
  </conditionalFormatting>
  <conditionalFormatting sqref="G64">
    <cfRule type="notContainsBlanks" dxfId="4" priority="5">
      <formula>LEN(TRIM(G64))&gt;0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  <outlinePr summaryBelow="0" summaryRight="0"/>
    <pageSetUpPr fitToPage="1"/>
  </sheetPr>
  <dimension ref="A1:K160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4.5" defaultRowHeight="15.75" customHeight="1" outlineLevelRow="1" outlineLevelCol="1"/>
  <cols>
    <col min="1" max="1" width="28.1640625" customWidth="1"/>
    <col min="2" max="2" width="14.6640625" customWidth="1"/>
    <col min="3" max="3" width="9.5" hidden="1" customWidth="1"/>
    <col min="4" max="4" width="8.5" customWidth="1"/>
    <col min="5" max="5" width="16.1640625" customWidth="1" outlineLevel="1"/>
    <col min="6" max="6" width="25.5" customWidth="1" outlineLevel="1"/>
    <col min="9" max="9" width="15.5" customWidth="1"/>
    <col min="10" max="10" width="18" hidden="1" customWidth="1"/>
    <col min="11" max="11" width="18" customWidth="1"/>
  </cols>
  <sheetData>
    <row r="1" spans="1:11" ht="15.75" customHeight="1">
      <c r="A1" s="297"/>
      <c r="B1" s="297"/>
      <c r="C1" s="298"/>
      <c r="D1" s="297"/>
      <c r="E1" s="299" t="s">
        <v>382</v>
      </c>
      <c r="F1" s="300">
        <f>SUM(F3,F10,F20,F28,F34,F46,F56,F62,F70,F80,F89,F93,F103,F111,F116,F128,F133,F145,F152)</f>
        <v>8377</v>
      </c>
      <c r="G1" s="301"/>
      <c r="H1" s="297"/>
      <c r="I1" s="297"/>
      <c r="J1" s="297"/>
      <c r="K1" s="297"/>
    </row>
    <row r="2" spans="1:11" ht="15.75" customHeight="1">
      <c r="A2" s="302" t="s">
        <v>383</v>
      </c>
      <c r="B2" s="302" t="s">
        <v>1043</v>
      </c>
      <c r="C2" s="303" t="s">
        <v>1044</v>
      </c>
      <c r="D2" s="304" t="s">
        <v>1045</v>
      </c>
      <c r="E2" s="304" t="s">
        <v>387</v>
      </c>
      <c r="F2" s="305" t="s">
        <v>1046</v>
      </c>
      <c r="G2" s="306" t="s">
        <v>270</v>
      </c>
      <c r="H2" s="307" t="s">
        <v>1047</v>
      </c>
      <c r="I2" s="306" t="s">
        <v>1048</v>
      </c>
      <c r="J2" s="307" t="s">
        <v>1049</v>
      </c>
      <c r="K2" s="307" t="s">
        <v>1050</v>
      </c>
    </row>
    <row r="3" spans="1:11" ht="15.75" customHeight="1">
      <c r="A3" s="308" t="s">
        <v>1051</v>
      </c>
      <c r="B3" s="308" t="s">
        <v>1052</v>
      </c>
      <c r="C3" s="309" t="str">
        <f t="shared" ref="C3:C36" si="0">LEFT(B3,2)</f>
        <v xml:space="preserve">2 </v>
      </c>
      <c r="D3" s="310">
        <v>1</v>
      </c>
      <c r="E3" s="297"/>
      <c r="F3" s="311">
        <f>SUM(F4:F9)</f>
        <v>167</v>
      </c>
      <c r="G3" s="312"/>
      <c r="H3" s="312"/>
      <c r="I3" s="312"/>
      <c r="J3" s="313"/>
      <c r="K3" s="314">
        <v>154</v>
      </c>
    </row>
    <row r="4" spans="1:11" ht="15.75" customHeight="1" outlineLevel="1">
      <c r="A4" s="315" t="s">
        <v>1053</v>
      </c>
      <c r="B4" s="316" t="s">
        <v>1054</v>
      </c>
      <c r="C4" s="309" t="str">
        <f t="shared" si="0"/>
        <v>28</v>
      </c>
      <c r="D4" s="317">
        <v>1</v>
      </c>
      <c r="E4" s="318">
        <v>24</v>
      </c>
      <c r="F4" s="319">
        <v>0</v>
      </c>
      <c r="G4" s="266">
        <v>1</v>
      </c>
      <c r="H4" s="320">
        <v>44593</v>
      </c>
      <c r="I4" s="5"/>
      <c r="J4" s="5"/>
      <c r="K4" s="5"/>
    </row>
    <row r="5" spans="1:11" ht="15.75" customHeight="1" outlineLevel="1">
      <c r="A5" s="315" t="s">
        <v>1055</v>
      </c>
      <c r="B5" s="316" t="s">
        <v>1056</v>
      </c>
      <c r="C5" s="309" t="str">
        <f t="shared" si="0"/>
        <v>44</v>
      </c>
      <c r="D5" s="317">
        <v>3</v>
      </c>
      <c r="E5" s="318">
        <v>33</v>
      </c>
      <c r="F5" s="319">
        <v>30</v>
      </c>
      <c r="G5" s="266">
        <v>2</v>
      </c>
      <c r="H5" s="321"/>
      <c r="I5" s="5"/>
      <c r="J5" s="5"/>
      <c r="K5" s="5"/>
    </row>
    <row r="6" spans="1:11" ht="15.75" customHeight="1" outlineLevel="1">
      <c r="A6" s="315" t="s">
        <v>1057</v>
      </c>
      <c r="B6" s="316" t="s">
        <v>1058</v>
      </c>
      <c r="C6" s="309" t="str">
        <f t="shared" si="0"/>
        <v>38</v>
      </c>
      <c r="D6" s="317">
        <v>5</v>
      </c>
      <c r="E6" s="318">
        <v>81</v>
      </c>
      <c r="F6" s="319">
        <v>81</v>
      </c>
      <c r="G6" s="266">
        <v>3</v>
      </c>
      <c r="H6" s="321"/>
      <c r="I6" s="5"/>
      <c r="J6" s="5"/>
      <c r="K6" s="5"/>
    </row>
    <row r="7" spans="1:11" ht="15.75" customHeight="1" outlineLevel="1">
      <c r="A7" s="315" t="s">
        <v>1059</v>
      </c>
      <c r="B7" s="316" t="s">
        <v>1060</v>
      </c>
      <c r="C7" s="309" t="str">
        <f t="shared" si="0"/>
        <v>22</v>
      </c>
      <c r="D7" s="317">
        <v>7</v>
      </c>
      <c r="E7" s="318">
        <v>18</v>
      </c>
      <c r="F7" s="319">
        <v>4</v>
      </c>
      <c r="G7" s="266">
        <v>4</v>
      </c>
      <c r="H7" s="321"/>
      <c r="I7" s="5"/>
      <c r="J7" s="5"/>
      <c r="K7" s="5"/>
    </row>
    <row r="8" spans="1:11" ht="15.75" customHeight="1" outlineLevel="1">
      <c r="A8" s="315" t="s">
        <v>1061</v>
      </c>
      <c r="B8" s="316" t="s">
        <v>1062</v>
      </c>
      <c r="C8" s="309" t="str">
        <f t="shared" si="0"/>
        <v>19</v>
      </c>
      <c r="D8" s="317">
        <v>8</v>
      </c>
      <c r="E8" s="318">
        <v>30</v>
      </c>
      <c r="F8" s="319">
        <v>30</v>
      </c>
      <c r="G8" s="322"/>
      <c r="H8" s="5"/>
      <c r="I8" s="5"/>
      <c r="J8" s="5"/>
      <c r="K8" s="5"/>
    </row>
    <row r="9" spans="1:11" ht="15.75" customHeight="1" outlineLevel="1">
      <c r="A9" s="315" t="s">
        <v>1063</v>
      </c>
      <c r="B9" s="316"/>
      <c r="C9" s="309" t="str">
        <f t="shared" si="0"/>
        <v/>
      </c>
      <c r="D9" s="297"/>
      <c r="E9" s="318">
        <v>22</v>
      </c>
      <c r="F9" s="319">
        <v>22</v>
      </c>
      <c r="G9" s="322"/>
      <c r="H9" s="5"/>
      <c r="I9" s="5"/>
      <c r="J9" s="5"/>
      <c r="K9" s="5"/>
    </row>
    <row r="10" spans="1:11" ht="15.75" customHeight="1" collapsed="1">
      <c r="A10" s="308" t="s">
        <v>1064</v>
      </c>
      <c r="B10" s="308" t="s">
        <v>847</v>
      </c>
      <c r="C10" s="309" t="str">
        <f t="shared" si="0"/>
        <v xml:space="preserve">2 </v>
      </c>
      <c r="D10" s="310">
        <v>11</v>
      </c>
      <c r="E10" s="323"/>
      <c r="F10" s="324">
        <f>SUM(F11:F19)</f>
        <v>446</v>
      </c>
      <c r="G10" s="312"/>
      <c r="H10" s="312"/>
      <c r="I10" s="312"/>
      <c r="J10" s="313"/>
      <c r="K10" s="314">
        <v>221</v>
      </c>
    </row>
    <row r="11" spans="1:11" ht="15.75" hidden="1" customHeight="1" outlineLevel="1">
      <c r="A11" s="315" t="s">
        <v>1065</v>
      </c>
      <c r="B11" s="315" t="s">
        <v>1066</v>
      </c>
      <c r="C11" s="309" t="str">
        <f t="shared" si="0"/>
        <v>35</v>
      </c>
      <c r="D11" s="317">
        <v>11</v>
      </c>
      <c r="E11" s="318">
        <v>69</v>
      </c>
      <c r="F11" s="319">
        <v>64</v>
      </c>
      <c r="G11" s="322"/>
      <c r="H11" s="321"/>
      <c r="I11" s="5"/>
      <c r="J11" s="5"/>
      <c r="K11" s="5"/>
    </row>
    <row r="12" spans="1:11" ht="15.75" hidden="1" customHeight="1" outlineLevel="1">
      <c r="A12" s="315" t="s">
        <v>1067</v>
      </c>
      <c r="B12" s="315" t="s">
        <v>1068</v>
      </c>
      <c r="C12" s="309" t="str">
        <f t="shared" si="0"/>
        <v>27</v>
      </c>
      <c r="D12" s="297"/>
      <c r="E12" s="318">
        <v>46</v>
      </c>
      <c r="F12" s="319">
        <v>46</v>
      </c>
      <c r="G12" s="322"/>
      <c r="H12" s="321"/>
      <c r="I12" s="5"/>
      <c r="J12" s="5"/>
      <c r="K12" s="5"/>
    </row>
    <row r="13" spans="1:11" ht="15.75" hidden="1" customHeight="1" outlineLevel="1">
      <c r="A13" s="315" t="s">
        <v>1069</v>
      </c>
      <c r="B13" s="315" t="s">
        <v>1070</v>
      </c>
      <c r="C13" s="309" t="str">
        <f t="shared" si="0"/>
        <v>19</v>
      </c>
      <c r="D13" s="297"/>
      <c r="E13" s="318">
        <v>30</v>
      </c>
      <c r="F13" s="319">
        <v>22</v>
      </c>
      <c r="G13" s="322"/>
      <c r="H13" s="321"/>
      <c r="I13" s="5"/>
      <c r="J13" s="5"/>
      <c r="K13" s="5"/>
    </row>
    <row r="14" spans="1:11" ht="15.75" hidden="1" customHeight="1" outlineLevel="1">
      <c r="A14" s="315" t="s">
        <v>1071</v>
      </c>
      <c r="B14" s="316" t="s">
        <v>1072</v>
      </c>
      <c r="C14" s="309" t="str">
        <f t="shared" si="0"/>
        <v>25</v>
      </c>
      <c r="D14" s="317">
        <v>14</v>
      </c>
      <c r="E14" s="318">
        <v>48</v>
      </c>
      <c r="F14" s="319">
        <v>43</v>
      </c>
      <c r="G14" s="322"/>
      <c r="H14" s="321"/>
      <c r="I14" s="5"/>
      <c r="J14" s="5"/>
      <c r="K14" s="5"/>
    </row>
    <row r="15" spans="1:11" ht="15.75" hidden="1" customHeight="1" outlineLevel="1">
      <c r="A15" s="315" t="s">
        <v>1073</v>
      </c>
      <c r="B15" s="316" t="s">
        <v>1074</v>
      </c>
      <c r="C15" s="309" t="str">
        <f t="shared" si="0"/>
        <v>17</v>
      </c>
      <c r="D15" s="317">
        <v>16</v>
      </c>
      <c r="E15" s="318">
        <v>119</v>
      </c>
      <c r="F15" s="319">
        <v>108</v>
      </c>
      <c r="G15" s="322"/>
      <c r="H15" s="321"/>
      <c r="I15" s="5"/>
      <c r="J15" s="5"/>
      <c r="K15" s="5"/>
    </row>
    <row r="16" spans="1:11" ht="15.75" hidden="1" customHeight="1" outlineLevel="1">
      <c r="A16" s="315" t="s">
        <v>1075</v>
      </c>
      <c r="B16" s="315" t="s">
        <v>1076</v>
      </c>
      <c r="C16" s="309" t="str">
        <f t="shared" si="0"/>
        <v>29</v>
      </c>
      <c r="D16" s="317">
        <v>17</v>
      </c>
      <c r="E16" s="318">
        <v>18</v>
      </c>
      <c r="F16" s="319">
        <v>18</v>
      </c>
      <c r="G16" s="322"/>
      <c r="H16" s="5"/>
      <c r="I16" s="5"/>
      <c r="J16" s="5"/>
      <c r="K16" s="5"/>
    </row>
    <row r="17" spans="1:11" ht="15.75" hidden="1" customHeight="1" outlineLevel="1">
      <c r="A17" s="315" t="s">
        <v>1077</v>
      </c>
      <c r="B17" s="315" t="s">
        <v>1078</v>
      </c>
      <c r="C17" s="309" t="str">
        <f t="shared" si="0"/>
        <v>45</v>
      </c>
      <c r="D17" s="297"/>
      <c r="E17" s="318">
        <v>84</v>
      </c>
      <c r="F17" s="319">
        <v>78</v>
      </c>
      <c r="G17" s="322"/>
      <c r="H17" s="5"/>
      <c r="I17" s="5"/>
      <c r="J17" s="5"/>
      <c r="K17" s="5"/>
    </row>
    <row r="18" spans="1:11" ht="15.75" hidden="1" customHeight="1" outlineLevel="1">
      <c r="A18" s="315" t="s">
        <v>1079</v>
      </c>
      <c r="B18" s="316" t="s">
        <v>1080</v>
      </c>
      <c r="C18" s="309" t="str">
        <f t="shared" si="0"/>
        <v>24</v>
      </c>
      <c r="D18" s="317">
        <v>20</v>
      </c>
      <c r="E18" s="318">
        <v>44</v>
      </c>
      <c r="F18" s="319">
        <v>42</v>
      </c>
      <c r="G18" s="322"/>
      <c r="H18" s="321"/>
      <c r="I18" s="5"/>
      <c r="J18" s="5"/>
      <c r="K18" s="5"/>
    </row>
    <row r="19" spans="1:11" ht="15.75" hidden="1" customHeight="1" outlineLevel="1">
      <c r="A19" s="315" t="s">
        <v>1063</v>
      </c>
      <c r="B19" s="316"/>
      <c r="C19" s="309" t="str">
        <f t="shared" si="0"/>
        <v/>
      </c>
      <c r="D19" s="297"/>
      <c r="E19" s="318">
        <v>25</v>
      </c>
      <c r="F19" s="319">
        <v>25</v>
      </c>
      <c r="G19" s="322"/>
      <c r="H19" s="321"/>
      <c r="I19" s="5"/>
      <c r="J19" s="5"/>
      <c r="K19" s="5"/>
    </row>
    <row r="20" spans="1:11" ht="15.75" customHeight="1" collapsed="1">
      <c r="A20" s="308" t="s">
        <v>1081</v>
      </c>
      <c r="B20" s="308" t="s">
        <v>1082</v>
      </c>
      <c r="C20" s="309" t="str">
        <f t="shared" si="0"/>
        <v xml:space="preserve">2 </v>
      </c>
      <c r="D20" s="310">
        <v>23</v>
      </c>
      <c r="E20" s="323"/>
      <c r="F20" s="324">
        <f>SUM(F21:F31)</f>
        <v>1021</v>
      </c>
      <c r="G20" s="312"/>
      <c r="H20" s="312"/>
      <c r="I20" s="312"/>
      <c r="J20" s="313"/>
      <c r="K20" s="314">
        <v>138</v>
      </c>
    </row>
    <row r="21" spans="1:11" ht="15.75" hidden="1" customHeight="1" outlineLevel="1">
      <c r="A21" s="315" t="s">
        <v>1083</v>
      </c>
      <c r="B21" s="316" t="s">
        <v>1084</v>
      </c>
      <c r="C21" s="309" t="str">
        <f t="shared" si="0"/>
        <v>38</v>
      </c>
      <c r="D21" s="317">
        <v>23</v>
      </c>
      <c r="E21" s="318">
        <v>128</v>
      </c>
      <c r="F21" s="319">
        <v>84</v>
      </c>
      <c r="G21" s="322"/>
      <c r="H21" s="321"/>
      <c r="I21" s="5"/>
      <c r="J21" s="5"/>
      <c r="K21" s="5"/>
    </row>
    <row r="22" spans="1:11" ht="15.75" hidden="1" customHeight="1" outlineLevel="1">
      <c r="A22" s="315" t="s">
        <v>1085</v>
      </c>
      <c r="B22" s="315" t="s">
        <v>1086</v>
      </c>
      <c r="C22" s="309" t="str">
        <f t="shared" si="0"/>
        <v>20</v>
      </c>
      <c r="D22" s="317">
        <v>24</v>
      </c>
      <c r="E22" s="318">
        <v>84</v>
      </c>
      <c r="F22" s="319">
        <v>50</v>
      </c>
      <c r="G22" s="322"/>
      <c r="H22" s="5"/>
      <c r="I22" s="5"/>
      <c r="J22" s="5"/>
      <c r="K22" s="5"/>
    </row>
    <row r="23" spans="1:11" ht="15.75" hidden="1" customHeight="1" outlineLevel="1">
      <c r="A23" s="315" t="s">
        <v>1087</v>
      </c>
      <c r="B23" s="315" t="s">
        <v>1088</v>
      </c>
      <c r="C23" s="309" t="str">
        <f t="shared" si="0"/>
        <v>28</v>
      </c>
      <c r="D23" s="297"/>
      <c r="E23" s="318">
        <v>135</v>
      </c>
      <c r="F23" s="319">
        <v>70</v>
      </c>
      <c r="G23" s="322"/>
      <c r="H23" s="5"/>
      <c r="I23" s="5"/>
      <c r="J23" s="5"/>
      <c r="K23" s="5"/>
    </row>
    <row r="24" spans="1:11" ht="15.75" hidden="1" customHeight="1" outlineLevel="1">
      <c r="A24" s="315" t="s">
        <v>1089</v>
      </c>
      <c r="B24" s="315" t="s">
        <v>1090</v>
      </c>
      <c r="C24" s="309" t="str">
        <f t="shared" si="0"/>
        <v>19</v>
      </c>
      <c r="D24" s="297"/>
      <c r="E24" s="318">
        <v>80</v>
      </c>
      <c r="F24" s="319">
        <v>41</v>
      </c>
      <c r="G24" s="322"/>
      <c r="H24" s="5"/>
      <c r="I24" s="5"/>
      <c r="J24" s="5"/>
      <c r="K24" s="5"/>
    </row>
    <row r="25" spans="1:11" ht="15.75" hidden="1" customHeight="1" outlineLevel="1">
      <c r="A25" s="315" t="s">
        <v>1091</v>
      </c>
      <c r="B25" s="316" t="s">
        <v>1092</v>
      </c>
      <c r="C25" s="309" t="str">
        <f t="shared" si="0"/>
        <v xml:space="preserve">9 </v>
      </c>
      <c r="D25" s="317">
        <v>28</v>
      </c>
      <c r="E25" s="318">
        <v>56</v>
      </c>
      <c r="F25" s="319">
        <v>38</v>
      </c>
      <c r="G25" s="322"/>
      <c r="H25" s="5"/>
      <c r="I25" s="5"/>
      <c r="J25" s="5"/>
      <c r="K25" s="5"/>
    </row>
    <row r="26" spans="1:11" ht="15.75" hidden="1" customHeight="1" outlineLevel="1">
      <c r="A26" s="315" t="s">
        <v>1093</v>
      </c>
      <c r="B26" s="316" t="s">
        <v>1094</v>
      </c>
      <c r="C26" s="309" t="str">
        <f t="shared" si="0"/>
        <v>20</v>
      </c>
      <c r="D26" s="317">
        <v>29</v>
      </c>
      <c r="E26" s="318">
        <v>153</v>
      </c>
      <c r="F26" s="319">
        <v>106</v>
      </c>
      <c r="G26" s="322"/>
      <c r="H26" s="5"/>
      <c r="I26" s="5"/>
      <c r="J26" s="5"/>
      <c r="K26" s="5"/>
    </row>
    <row r="27" spans="1:11" ht="15.75" hidden="1" customHeight="1" outlineLevel="1">
      <c r="A27" s="315" t="s">
        <v>1095</v>
      </c>
      <c r="B27" s="316"/>
      <c r="C27" s="309" t="str">
        <f t="shared" si="0"/>
        <v/>
      </c>
      <c r="D27" s="297"/>
      <c r="E27" s="318">
        <v>41</v>
      </c>
      <c r="F27" s="319">
        <v>35</v>
      </c>
      <c r="G27" s="322"/>
      <c r="H27" s="5"/>
      <c r="I27" s="5"/>
      <c r="J27" s="5"/>
      <c r="K27" s="5"/>
    </row>
    <row r="28" spans="1:11" ht="15.75" customHeight="1" collapsed="1">
      <c r="A28" s="308" t="s">
        <v>1096</v>
      </c>
      <c r="B28" s="308" t="s">
        <v>1097</v>
      </c>
      <c r="C28" s="309" t="str">
        <f t="shared" si="0"/>
        <v xml:space="preserve">1 </v>
      </c>
      <c r="D28" s="310">
        <v>31</v>
      </c>
      <c r="E28" s="323"/>
      <c r="F28" s="324">
        <f>SUM(F29:F33)</f>
        <v>361</v>
      </c>
      <c r="G28" s="312"/>
      <c r="H28" s="312"/>
      <c r="I28" s="312"/>
      <c r="J28" s="313"/>
      <c r="K28" s="314">
        <v>111</v>
      </c>
    </row>
    <row r="29" spans="1:11" ht="15.75" hidden="1" customHeight="1" outlineLevel="1">
      <c r="A29" s="315" t="s">
        <v>1098</v>
      </c>
      <c r="B29" s="316" t="s">
        <v>1099</v>
      </c>
      <c r="C29" s="309" t="str">
        <f t="shared" si="0"/>
        <v>42</v>
      </c>
      <c r="D29" s="317">
        <v>31</v>
      </c>
      <c r="E29" s="318">
        <v>116</v>
      </c>
      <c r="F29" s="319">
        <v>106</v>
      </c>
      <c r="G29" s="322"/>
      <c r="H29" s="5"/>
      <c r="I29" s="5"/>
      <c r="J29" s="5"/>
      <c r="K29" s="5"/>
    </row>
    <row r="30" spans="1:11" ht="15.75" hidden="1" customHeight="1" outlineLevel="1">
      <c r="A30" s="315" t="s">
        <v>1100</v>
      </c>
      <c r="B30" s="316" t="s">
        <v>1101</v>
      </c>
      <c r="C30" s="309" t="str">
        <f t="shared" si="0"/>
        <v>20</v>
      </c>
      <c r="D30" s="317">
        <v>33</v>
      </c>
      <c r="E30" s="318">
        <v>81</v>
      </c>
      <c r="F30" s="319">
        <v>72</v>
      </c>
      <c r="G30" s="322"/>
      <c r="H30" s="5"/>
      <c r="I30" s="5"/>
      <c r="J30" s="5"/>
      <c r="K30" s="5"/>
    </row>
    <row r="31" spans="1:11" ht="15.75" hidden="1" customHeight="1" outlineLevel="1">
      <c r="A31" s="315" t="s">
        <v>1102</v>
      </c>
      <c r="B31" s="316" t="s">
        <v>1103</v>
      </c>
      <c r="C31" s="309" t="str">
        <f t="shared" si="0"/>
        <v>13</v>
      </c>
      <c r="D31" s="317">
        <v>35</v>
      </c>
      <c r="E31" s="318">
        <v>61</v>
      </c>
      <c r="F31" s="319">
        <v>58</v>
      </c>
      <c r="G31" s="322"/>
      <c r="H31" s="5"/>
      <c r="I31" s="5"/>
      <c r="J31" s="5"/>
      <c r="K31" s="5"/>
    </row>
    <row r="32" spans="1:11" ht="15.75" hidden="1" customHeight="1" outlineLevel="1">
      <c r="A32" s="315" t="s">
        <v>1104</v>
      </c>
      <c r="B32" s="316" t="s">
        <v>1105</v>
      </c>
      <c r="C32" s="309" t="str">
        <f t="shared" si="0"/>
        <v>22</v>
      </c>
      <c r="D32" s="317">
        <v>36</v>
      </c>
      <c r="E32" s="318">
        <v>82</v>
      </c>
      <c r="F32" s="319">
        <v>70</v>
      </c>
      <c r="G32" s="322"/>
      <c r="H32" s="5"/>
      <c r="I32" s="5"/>
      <c r="J32" s="5"/>
      <c r="K32" s="5"/>
    </row>
    <row r="33" spans="1:11" ht="15.75" hidden="1" customHeight="1" outlineLevel="1">
      <c r="A33" s="315" t="s">
        <v>1106</v>
      </c>
      <c r="B33" s="316" t="s">
        <v>1107</v>
      </c>
      <c r="C33" s="309" t="str">
        <f t="shared" si="0"/>
        <v>11</v>
      </c>
      <c r="D33" s="317">
        <v>38</v>
      </c>
      <c r="E33" s="318">
        <v>57</v>
      </c>
      <c r="F33" s="319">
        <v>55</v>
      </c>
      <c r="G33" s="322"/>
      <c r="H33" s="5"/>
      <c r="I33" s="5"/>
      <c r="J33" s="5"/>
      <c r="K33" s="5"/>
    </row>
    <row r="34" spans="1:11" ht="15.75" customHeight="1" collapsed="1">
      <c r="A34" s="308" t="s">
        <v>1108</v>
      </c>
      <c r="B34" s="308" t="s">
        <v>1109</v>
      </c>
      <c r="C34" s="309" t="str">
        <f t="shared" si="0"/>
        <v xml:space="preserve">2 </v>
      </c>
      <c r="D34" s="310">
        <v>41</v>
      </c>
      <c r="E34" s="323"/>
      <c r="F34" s="324">
        <f>SUM(F35:F44)</f>
        <v>401</v>
      </c>
      <c r="G34" s="312"/>
      <c r="H34" s="312"/>
      <c r="I34" s="312"/>
      <c r="J34" s="313"/>
      <c r="K34" s="314">
        <v>164</v>
      </c>
    </row>
    <row r="35" spans="1:11" ht="15.75" hidden="1" customHeight="1" outlineLevel="1">
      <c r="A35" s="315" t="s">
        <v>1110</v>
      </c>
      <c r="B35" s="316" t="s">
        <v>457</v>
      </c>
      <c r="C35" s="309" t="str">
        <f t="shared" si="0"/>
        <v xml:space="preserve">7 </v>
      </c>
      <c r="D35" s="317">
        <v>41</v>
      </c>
      <c r="E35" s="318">
        <v>15</v>
      </c>
      <c r="F35" s="319">
        <v>15</v>
      </c>
      <c r="G35" s="322"/>
      <c r="H35" s="5"/>
      <c r="I35" s="5"/>
      <c r="J35" s="5"/>
      <c r="K35" s="5"/>
    </row>
    <row r="36" spans="1:11" ht="15.75" hidden="1" customHeight="1" outlineLevel="1">
      <c r="A36" s="315" t="s">
        <v>1111</v>
      </c>
      <c r="B36" s="316" t="s">
        <v>1112</v>
      </c>
      <c r="C36" s="309" t="str">
        <f t="shared" si="0"/>
        <v>66</v>
      </c>
      <c r="D36" s="317">
        <v>41</v>
      </c>
      <c r="E36" s="318">
        <v>41</v>
      </c>
      <c r="F36" s="319">
        <v>36</v>
      </c>
      <c r="G36" s="322"/>
      <c r="H36" s="5"/>
      <c r="I36" s="5"/>
      <c r="J36" s="5"/>
      <c r="K36" s="5"/>
    </row>
    <row r="37" spans="1:11" ht="15.75" hidden="1" customHeight="1" outlineLevel="1">
      <c r="A37" s="315" t="s">
        <v>1113</v>
      </c>
      <c r="B37" s="316"/>
      <c r="C37" s="309"/>
      <c r="D37" s="297"/>
      <c r="E37" s="318">
        <v>36</v>
      </c>
      <c r="F37" s="319">
        <v>36</v>
      </c>
      <c r="G37" s="322"/>
      <c r="H37" s="5"/>
      <c r="I37" s="5"/>
      <c r="J37" s="5"/>
      <c r="K37" s="5"/>
    </row>
    <row r="38" spans="1:11" ht="15.75" hidden="1" customHeight="1" outlineLevel="1">
      <c r="A38" s="315" t="s">
        <v>1114</v>
      </c>
      <c r="B38" s="316"/>
      <c r="C38" s="309"/>
      <c r="D38" s="297"/>
      <c r="E38" s="318">
        <v>69</v>
      </c>
      <c r="F38" s="319">
        <v>59</v>
      </c>
      <c r="G38" s="322"/>
      <c r="H38" s="5"/>
      <c r="I38" s="5"/>
      <c r="J38" s="5"/>
      <c r="K38" s="5"/>
    </row>
    <row r="39" spans="1:11" ht="15.75" hidden="1" customHeight="1" outlineLevel="1">
      <c r="A39" s="315" t="s">
        <v>1115</v>
      </c>
      <c r="B39" s="316" t="s">
        <v>1116</v>
      </c>
      <c r="C39" s="309" t="str">
        <f t="shared" ref="C39:C43" si="1">LEFT(B39,2)</f>
        <v>21</v>
      </c>
      <c r="D39" s="317">
        <v>45</v>
      </c>
      <c r="E39" s="318">
        <v>40</v>
      </c>
      <c r="F39" s="319">
        <v>30</v>
      </c>
      <c r="G39" s="322"/>
      <c r="H39" s="5"/>
      <c r="I39" s="5"/>
      <c r="J39" s="5"/>
      <c r="K39" s="5"/>
    </row>
    <row r="40" spans="1:11" ht="15.75" hidden="1" customHeight="1" outlineLevel="1">
      <c r="A40" s="315" t="s">
        <v>1117</v>
      </c>
      <c r="B40" s="316" t="s">
        <v>1118</v>
      </c>
      <c r="C40" s="309" t="str">
        <f t="shared" si="1"/>
        <v>15</v>
      </c>
      <c r="D40" s="317">
        <v>46</v>
      </c>
      <c r="E40" s="318">
        <v>40</v>
      </c>
      <c r="F40" s="319">
        <v>33</v>
      </c>
      <c r="G40" s="322"/>
      <c r="H40" s="5"/>
      <c r="I40" s="5"/>
      <c r="J40" s="5"/>
      <c r="K40" s="5"/>
    </row>
    <row r="41" spans="1:11" ht="15.75" hidden="1" customHeight="1" outlineLevel="1">
      <c r="A41" s="315" t="s">
        <v>1119</v>
      </c>
      <c r="B41" s="316" t="s">
        <v>1120</v>
      </c>
      <c r="C41" s="309" t="str">
        <f t="shared" si="1"/>
        <v>25</v>
      </c>
      <c r="D41" s="317">
        <v>47</v>
      </c>
      <c r="E41" s="318">
        <v>87</v>
      </c>
      <c r="F41" s="319">
        <v>73</v>
      </c>
      <c r="G41" s="322"/>
      <c r="H41" s="5"/>
      <c r="I41" s="5"/>
      <c r="J41" s="5"/>
      <c r="K41" s="5"/>
    </row>
    <row r="42" spans="1:11" ht="15.75" hidden="1" customHeight="1" outlineLevel="1">
      <c r="A42" s="315" t="s">
        <v>1121</v>
      </c>
      <c r="B42" s="439" t="s">
        <v>1122</v>
      </c>
      <c r="C42" s="309" t="str">
        <f t="shared" si="1"/>
        <v>27</v>
      </c>
      <c r="D42" s="317">
        <v>49</v>
      </c>
      <c r="E42" s="318">
        <v>125</v>
      </c>
      <c r="F42" s="319">
        <v>113</v>
      </c>
      <c r="G42" s="322"/>
      <c r="H42" s="5"/>
      <c r="I42" s="5"/>
      <c r="J42" s="5"/>
      <c r="K42" s="5"/>
    </row>
    <row r="43" spans="1:11" ht="15.75" hidden="1" customHeight="1" outlineLevel="1">
      <c r="A43" s="315" t="s">
        <v>1123</v>
      </c>
      <c r="B43" s="438"/>
      <c r="C43" s="309" t="str">
        <f t="shared" si="1"/>
        <v/>
      </c>
      <c r="D43" s="317">
        <v>51</v>
      </c>
      <c r="E43" s="318">
        <v>23</v>
      </c>
      <c r="F43" s="319"/>
      <c r="G43" s="322"/>
      <c r="H43" s="5"/>
      <c r="I43" s="5"/>
      <c r="J43" s="5"/>
      <c r="K43" s="5"/>
    </row>
    <row r="44" spans="1:11" ht="15.75" hidden="1" customHeight="1" outlineLevel="1">
      <c r="A44" s="315" t="s">
        <v>1124</v>
      </c>
      <c r="B44" s="325"/>
      <c r="C44" s="309"/>
      <c r="D44" s="297"/>
      <c r="E44" s="318">
        <v>6</v>
      </c>
      <c r="F44" s="319">
        <v>6</v>
      </c>
      <c r="G44" s="322"/>
      <c r="H44" s="5"/>
      <c r="I44" s="5"/>
      <c r="J44" s="5"/>
      <c r="K44" s="5"/>
    </row>
    <row r="45" spans="1:11" ht="15.75" hidden="1" customHeight="1" outlineLevel="1">
      <c r="A45" s="315" t="s">
        <v>1125</v>
      </c>
      <c r="B45" s="325"/>
      <c r="C45" s="309"/>
      <c r="D45" s="297"/>
      <c r="E45" s="318">
        <v>23</v>
      </c>
      <c r="F45" s="319">
        <v>23</v>
      </c>
      <c r="G45" s="322"/>
      <c r="H45" s="5"/>
      <c r="I45" s="5"/>
      <c r="J45" s="5"/>
      <c r="K45" s="5"/>
    </row>
    <row r="46" spans="1:11" ht="15.75" customHeight="1" collapsed="1">
      <c r="A46" s="308" t="s">
        <v>1126</v>
      </c>
      <c r="B46" s="308" t="s">
        <v>1127</v>
      </c>
      <c r="C46" s="309" t="str">
        <f t="shared" ref="C46:C141" si="2">LEFT(B46,2)</f>
        <v xml:space="preserve">1 </v>
      </c>
      <c r="D46" s="310">
        <v>53</v>
      </c>
      <c r="E46" s="323"/>
      <c r="F46" s="324">
        <f>SUM(F47:F55)</f>
        <v>388</v>
      </c>
      <c r="G46" s="312"/>
      <c r="H46" s="312"/>
      <c r="I46" s="312"/>
      <c r="J46" s="313"/>
      <c r="K46" s="314">
        <v>118</v>
      </c>
    </row>
    <row r="47" spans="1:11" ht="15.75" hidden="1" customHeight="1" outlineLevel="1">
      <c r="A47" s="315" t="s">
        <v>1128</v>
      </c>
      <c r="B47" s="316" t="s">
        <v>1129</v>
      </c>
      <c r="C47" s="309" t="str">
        <f t="shared" si="2"/>
        <v>20</v>
      </c>
      <c r="D47" s="317">
        <v>53</v>
      </c>
      <c r="E47" s="318">
        <v>65</v>
      </c>
      <c r="F47" s="319">
        <v>45</v>
      </c>
      <c r="G47" s="322"/>
      <c r="H47" s="5"/>
      <c r="I47" s="5"/>
      <c r="J47" s="5"/>
      <c r="K47" s="5"/>
    </row>
    <row r="48" spans="1:11" ht="15.75" hidden="1" customHeight="1" outlineLevel="1">
      <c r="A48" s="315" t="s">
        <v>1130</v>
      </c>
      <c r="B48" s="316" t="s">
        <v>1131</v>
      </c>
      <c r="C48" s="309" t="str">
        <f t="shared" si="2"/>
        <v>18</v>
      </c>
      <c r="D48" s="317">
        <v>55</v>
      </c>
      <c r="E48" s="318">
        <v>66</v>
      </c>
      <c r="F48" s="319">
        <v>63</v>
      </c>
      <c r="G48" s="322"/>
      <c r="H48" s="5"/>
      <c r="I48" s="5"/>
      <c r="J48" s="5"/>
      <c r="K48" s="5"/>
    </row>
    <row r="49" spans="1:11" ht="15.75" hidden="1" customHeight="1" outlineLevel="1">
      <c r="A49" s="315" t="s">
        <v>1132</v>
      </c>
      <c r="B49" s="316" t="s">
        <v>1133</v>
      </c>
      <c r="C49" s="309" t="str">
        <f t="shared" si="2"/>
        <v>10</v>
      </c>
      <c r="D49" s="317">
        <v>56</v>
      </c>
      <c r="E49" s="318">
        <v>48</v>
      </c>
      <c r="F49" s="319">
        <v>46</v>
      </c>
      <c r="G49" s="322"/>
      <c r="H49" s="5"/>
      <c r="I49" s="5"/>
      <c r="J49" s="5"/>
      <c r="K49" s="5"/>
    </row>
    <row r="50" spans="1:11" ht="15.75" hidden="1" customHeight="1" outlineLevel="1">
      <c r="A50" s="315" t="s">
        <v>1134</v>
      </c>
      <c r="B50" s="316" t="s">
        <v>1135</v>
      </c>
      <c r="C50" s="309" t="str">
        <f t="shared" si="2"/>
        <v>21</v>
      </c>
      <c r="D50" s="317">
        <v>58</v>
      </c>
      <c r="E50" s="318">
        <v>70</v>
      </c>
      <c r="F50" s="319">
        <v>66</v>
      </c>
      <c r="G50" s="322"/>
      <c r="H50" s="5"/>
      <c r="I50" s="5"/>
      <c r="J50" s="5"/>
      <c r="K50" s="5"/>
    </row>
    <row r="51" spans="1:11" ht="15.75" hidden="1" customHeight="1" outlineLevel="1">
      <c r="A51" s="315" t="s">
        <v>1136</v>
      </c>
      <c r="B51" s="436" t="s">
        <v>1137</v>
      </c>
      <c r="C51" s="309" t="str">
        <f t="shared" si="2"/>
        <v>30</v>
      </c>
      <c r="D51" s="317">
        <v>59</v>
      </c>
      <c r="E51" s="326"/>
      <c r="F51" s="319"/>
      <c r="G51" s="322"/>
      <c r="H51" s="5"/>
      <c r="I51" s="5"/>
      <c r="J51" s="5"/>
      <c r="K51" s="5"/>
    </row>
    <row r="52" spans="1:11" ht="15.75" hidden="1" customHeight="1" outlineLevel="1">
      <c r="A52" s="315" t="s">
        <v>1138</v>
      </c>
      <c r="B52" s="437"/>
      <c r="C52" s="309" t="str">
        <f t="shared" si="2"/>
        <v/>
      </c>
      <c r="D52" s="317">
        <v>60</v>
      </c>
      <c r="E52" s="318">
        <v>107</v>
      </c>
      <c r="F52" s="319">
        <v>103</v>
      </c>
      <c r="G52" s="322"/>
      <c r="H52" s="5"/>
      <c r="I52" s="5"/>
      <c r="J52" s="5"/>
      <c r="K52" s="5"/>
    </row>
    <row r="53" spans="1:11" ht="15.75" hidden="1" customHeight="1" outlineLevel="1">
      <c r="A53" s="315" t="s">
        <v>1139</v>
      </c>
      <c r="B53" s="438"/>
      <c r="C53" s="309" t="str">
        <f t="shared" si="2"/>
        <v/>
      </c>
      <c r="D53" s="317">
        <v>62</v>
      </c>
      <c r="E53" s="326"/>
      <c r="F53" s="319"/>
      <c r="G53" s="322"/>
      <c r="H53" s="5"/>
      <c r="I53" s="5"/>
      <c r="J53" s="5"/>
      <c r="K53" s="5"/>
    </row>
    <row r="54" spans="1:11" ht="15.75" hidden="1" customHeight="1" outlineLevel="1">
      <c r="A54" s="315" t="s">
        <v>1140</v>
      </c>
      <c r="B54" s="436" t="s">
        <v>1141</v>
      </c>
      <c r="C54" s="309" t="str">
        <f t="shared" si="2"/>
        <v>15</v>
      </c>
      <c r="D54" s="317">
        <v>63</v>
      </c>
      <c r="E54" s="318">
        <v>45</v>
      </c>
      <c r="F54" s="319">
        <v>45</v>
      </c>
      <c r="G54" s="322"/>
      <c r="H54" s="5"/>
      <c r="I54" s="5"/>
      <c r="J54" s="5"/>
      <c r="K54" s="5"/>
    </row>
    <row r="55" spans="1:11" ht="15.75" hidden="1" customHeight="1" outlineLevel="1">
      <c r="A55" s="315" t="s">
        <v>1142</v>
      </c>
      <c r="B55" s="438"/>
      <c r="C55" s="309" t="str">
        <f t="shared" si="2"/>
        <v/>
      </c>
      <c r="D55" s="317">
        <v>64</v>
      </c>
      <c r="E55" s="318">
        <v>20</v>
      </c>
      <c r="F55" s="319">
        <v>20</v>
      </c>
      <c r="G55" s="322"/>
      <c r="H55" s="5"/>
      <c r="I55" s="5"/>
      <c r="J55" s="5"/>
      <c r="K55" s="5"/>
    </row>
    <row r="56" spans="1:11" ht="15.75" customHeight="1" collapsed="1">
      <c r="A56" s="308" t="s">
        <v>1143</v>
      </c>
      <c r="B56" s="308" t="s">
        <v>1144</v>
      </c>
      <c r="C56" s="309" t="str">
        <f t="shared" si="2"/>
        <v xml:space="preserve">1 </v>
      </c>
      <c r="D56" s="310">
        <v>65</v>
      </c>
      <c r="E56" s="323"/>
      <c r="F56" s="324">
        <f>SUM(F57:F67)</f>
        <v>926</v>
      </c>
      <c r="G56" s="312"/>
      <c r="H56" s="312"/>
      <c r="I56" s="312"/>
      <c r="J56" s="313"/>
      <c r="K56" s="314">
        <v>70</v>
      </c>
    </row>
    <row r="57" spans="1:11" ht="15.75" hidden="1" customHeight="1" outlineLevel="1">
      <c r="A57" s="315" t="s">
        <v>1145</v>
      </c>
      <c r="B57" s="316" t="s">
        <v>1146</v>
      </c>
      <c r="C57" s="309" t="str">
        <f t="shared" si="2"/>
        <v>26</v>
      </c>
      <c r="D57" s="317">
        <v>65</v>
      </c>
      <c r="E57" s="318">
        <v>114</v>
      </c>
      <c r="F57" s="319">
        <v>112</v>
      </c>
      <c r="G57" s="322"/>
      <c r="H57" s="5"/>
      <c r="I57" s="5"/>
      <c r="J57" s="5"/>
      <c r="K57" s="5"/>
    </row>
    <row r="58" spans="1:11" ht="15.75" hidden="1" customHeight="1" outlineLevel="1">
      <c r="A58" s="315" t="s">
        <v>1147</v>
      </c>
      <c r="B58" s="316" t="s">
        <v>1148</v>
      </c>
      <c r="C58" s="309" t="str">
        <f t="shared" si="2"/>
        <v xml:space="preserve">6 </v>
      </c>
      <c r="D58" s="317">
        <v>67</v>
      </c>
      <c r="E58" s="318">
        <v>15</v>
      </c>
      <c r="F58" s="319">
        <v>13</v>
      </c>
      <c r="G58" s="322"/>
      <c r="H58" s="5"/>
      <c r="I58" s="5"/>
      <c r="J58" s="5"/>
      <c r="K58" s="5"/>
    </row>
    <row r="59" spans="1:11" ht="15.75" hidden="1" customHeight="1" outlineLevel="1">
      <c r="A59" s="315" t="s">
        <v>1149</v>
      </c>
      <c r="B59" s="316" t="s">
        <v>1150</v>
      </c>
      <c r="C59" s="309" t="str">
        <f t="shared" si="2"/>
        <v>17</v>
      </c>
      <c r="D59" s="317">
        <v>68</v>
      </c>
      <c r="E59" s="318">
        <v>52</v>
      </c>
      <c r="F59" s="319">
        <v>47</v>
      </c>
      <c r="G59" s="322"/>
      <c r="H59" s="5"/>
      <c r="I59" s="5"/>
      <c r="J59" s="5"/>
      <c r="K59" s="5"/>
    </row>
    <row r="60" spans="1:11" ht="15.75" hidden="1" customHeight="1" outlineLevel="1">
      <c r="A60" s="315" t="s">
        <v>1151</v>
      </c>
      <c r="B60" s="316" t="s">
        <v>1152</v>
      </c>
      <c r="C60" s="309" t="str">
        <f t="shared" si="2"/>
        <v>12</v>
      </c>
      <c r="D60" s="317">
        <v>70</v>
      </c>
      <c r="E60" s="318">
        <v>39</v>
      </c>
      <c r="F60" s="319">
        <v>36</v>
      </c>
      <c r="G60" s="322"/>
      <c r="H60" s="5"/>
      <c r="I60" s="5"/>
      <c r="J60" s="5"/>
      <c r="K60" s="5"/>
    </row>
    <row r="61" spans="1:11" ht="15.75" hidden="1" customHeight="1" outlineLevel="1">
      <c r="A61" s="315" t="s">
        <v>1153</v>
      </c>
      <c r="B61" s="316" t="s">
        <v>1154</v>
      </c>
      <c r="C61" s="309" t="str">
        <f t="shared" si="2"/>
        <v xml:space="preserve">5 </v>
      </c>
      <c r="D61" s="317">
        <v>71</v>
      </c>
      <c r="E61" s="318">
        <v>4</v>
      </c>
      <c r="F61" s="319">
        <v>4</v>
      </c>
      <c r="G61" s="322"/>
      <c r="H61" s="5"/>
      <c r="I61" s="5"/>
      <c r="J61" s="5"/>
      <c r="K61" s="5"/>
    </row>
    <row r="62" spans="1:11" ht="15.75" customHeight="1" collapsed="1">
      <c r="A62" s="308" t="s">
        <v>1155</v>
      </c>
      <c r="B62" s="308" t="s">
        <v>1156</v>
      </c>
      <c r="C62" s="309" t="str">
        <f t="shared" si="2"/>
        <v xml:space="preserve">1 </v>
      </c>
      <c r="D62" s="310">
        <v>73</v>
      </c>
      <c r="E62" s="323"/>
      <c r="F62" s="324">
        <f>SUM(F63:F69)</f>
        <v>385</v>
      </c>
      <c r="G62" s="312"/>
      <c r="H62" s="312"/>
      <c r="I62" s="312"/>
      <c r="J62" s="313"/>
      <c r="K62" s="314">
        <v>94</v>
      </c>
    </row>
    <row r="63" spans="1:11" ht="15.75" hidden="1" customHeight="1" outlineLevel="1">
      <c r="A63" s="315" t="s">
        <v>1157</v>
      </c>
      <c r="B63" s="316" t="s">
        <v>1158</v>
      </c>
      <c r="C63" s="309" t="str">
        <f t="shared" si="2"/>
        <v>29</v>
      </c>
      <c r="D63" s="317">
        <v>73</v>
      </c>
      <c r="E63" s="318">
        <v>136</v>
      </c>
      <c r="F63" s="319">
        <v>129</v>
      </c>
      <c r="G63" s="322"/>
      <c r="H63" s="5"/>
      <c r="I63" s="5"/>
      <c r="J63" s="5"/>
      <c r="K63" s="5"/>
    </row>
    <row r="64" spans="1:11" ht="15.75" hidden="1" customHeight="1" outlineLevel="1">
      <c r="A64" s="315" t="s">
        <v>1159</v>
      </c>
      <c r="B64" s="316" t="s">
        <v>1160</v>
      </c>
      <c r="C64" s="309" t="str">
        <f t="shared" si="2"/>
        <v xml:space="preserve">6 </v>
      </c>
      <c r="D64" s="317">
        <v>76</v>
      </c>
      <c r="E64" s="318">
        <v>35</v>
      </c>
      <c r="F64" s="319">
        <v>24</v>
      </c>
      <c r="G64" s="322"/>
      <c r="H64" s="5"/>
      <c r="I64" s="5"/>
      <c r="J64" s="5"/>
      <c r="K64" s="5"/>
    </row>
    <row r="65" spans="1:11" ht="15.75" hidden="1" customHeight="1" outlineLevel="1">
      <c r="A65" s="315" t="s">
        <v>1161</v>
      </c>
      <c r="B65" s="316" t="s">
        <v>1162</v>
      </c>
      <c r="C65" s="309" t="str">
        <f t="shared" si="2"/>
        <v>17</v>
      </c>
      <c r="D65" s="317">
        <v>77</v>
      </c>
      <c r="E65" s="318">
        <v>83</v>
      </c>
      <c r="F65" s="319">
        <v>80</v>
      </c>
      <c r="G65" s="322"/>
      <c r="H65" s="5"/>
      <c r="I65" s="5"/>
      <c r="J65" s="5"/>
      <c r="K65" s="5"/>
    </row>
    <row r="66" spans="1:11" ht="15.75" hidden="1" customHeight="1" outlineLevel="1">
      <c r="A66" s="315" t="s">
        <v>1163</v>
      </c>
      <c r="B66" s="316" t="s">
        <v>1164</v>
      </c>
      <c r="C66" s="309" t="str">
        <f t="shared" si="2"/>
        <v>24</v>
      </c>
      <c r="D66" s="317">
        <v>78</v>
      </c>
      <c r="E66" s="318">
        <v>81</v>
      </c>
      <c r="F66" s="319">
        <v>57</v>
      </c>
      <c r="G66" s="322"/>
      <c r="H66" s="5"/>
      <c r="I66" s="5"/>
      <c r="J66" s="5"/>
      <c r="K66" s="5"/>
    </row>
    <row r="67" spans="1:11" ht="15.75" hidden="1" customHeight="1" outlineLevel="1">
      <c r="A67" s="315" t="s">
        <v>1165</v>
      </c>
      <c r="B67" s="316" t="s">
        <v>1166</v>
      </c>
      <c r="C67" s="309" t="str">
        <f t="shared" si="2"/>
        <v>17</v>
      </c>
      <c r="D67" s="317">
        <v>81</v>
      </c>
      <c r="E67" s="318">
        <v>39</v>
      </c>
      <c r="F67" s="319">
        <v>39</v>
      </c>
      <c r="G67" s="322"/>
      <c r="H67" s="5"/>
      <c r="I67" s="5"/>
      <c r="J67" s="5"/>
      <c r="K67" s="5"/>
    </row>
    <row r="68" spans="1:11" ht="15.75" hidden="1" customHeight="1" outlineLevel="1">
      <c r="A68" s="315" t="s">
        <v>1167</v>
      </c>
      <c r="B68" s="436" t="s">
        <v>1168</v>
      </c>
      <c r="C68" s="309" t="str">
        <f t="shared" si="2"/>
        <v xml:space="preserve">8 </v>
      </c>
      <c r="D68" s="317">
        <v>82</v>
      </c>
      <c r="E68" s="318">
        <v>46</v>
      </c>
      <c r="F68" s="319">
        <v>44</v>
      </c>
      <c r="G68" s="322"/>
      <c r="H68" s="5"/>
      <c r="I68" s="5"/>
      <c r="J68" s="5"/>
      <c r="K68" s="5"/>
    </row>
    <row r="69" spans="1:11" ht="15.75" hidden="1" customHeight="1" outlineLevel="1">
      <c r="A69" s="315" t="s">
        <v>1169</v>
      </c>
      <c r="B69" s="438"/>
      <c r="C69" s="309" t="str">
        <f t="shared" si="2"/>
        <v/>
      </c>
      <c r="D69" s="317">
        <v>84</v>
      </c>
      <c r="E69" s="318">
        <v>12</v>
      </c>
      <c r="F69" s="319">
        <v>12</v>
      </c>
      <c r="G69" s="322"/>
      <c r="H69" s="5"/>
      <c r="I69" s="5"/>
      <c r="J69" s="5"/>
      <c r="K69" s="5"/>
    </row>
    <row r="70" spans="1:11" ht="15.75" customHeight="1" collapsed="1">
      <c r="A70" s="308" t="s">
        <v>1170</v>
      </c>
      <c r="B70" s="308" t="s">
        <v>1171</v>
      </c>
      <c r="C70" s="309" t="str">
        <f t="shared" si="2"/>
        <v xml:space="preserve">2 </v>
      </c>
      <c r="D70" s="310">
        <v>85</v>
      </c>
      <c r="E70" s="323"/>
      <c r="F70" s="324">
        <f>SUM(F71:F79)</f>
        <v>554</v>
      </c>
      <c r="G70" s="312"/>
      <c r="H70" s="312"/>
      <c r="I70" s="312"/>
      <c r="J70" s="313"/>
      <c r="K70" s="314">
        <v>136</v>
      </c>
    </row>
    <row r="71" spans="1:11" ht="15.75" hidden="1" customHeight="1" outlineLevel="1">
      <c r="A71" s="327" t="s">
        <v>1172</v>
      </c>
      <c r="B71" s="440" t="s">
        <v>1168</v>
      </c>
      <c r="C71" s="309" t="str">
        <f t="shared" si="2"/>
        <v xml:space="preserve">8 </v>
      </c>
      <c r="D71" s="317">
        <v>85</v>
      </c>
      <c r="E71" s="318">
        <v>26</v>
      </c>
      <c r="F71" s="319">
        <v>21</v>
      </c>
      <c r="G71" s="322"/>
      <c r="H71" s="5"/>
      <c r="I71" s="5"/>
      <c r="J71" s="5"/>
      <c r="K71" s="5"/>
    </row>
    <row r="72" spans="1:11" ht="15.75" hidden="1" customHeight="1" outlineLevel="1">
      <c r="A72" s="327" t="s">
        <v>1173</v>
      </c>
      <c r="B72" s="438"/>
      <c r="C72" s="309" t="str">
        <f t="shared" si="2"/>
        <v/>
      </c>
      <c r="D72" s="317">
        <v>85</v>
      </c>
      <c r="E72" s="318">
        <v>23</v>
      </c>
      <c r="F72" s="319">
        <v>18</v>
      </c>
      <c r="G72" s="322"/>
      <c r="H72" s="5"/>
      <c r="I72" s="5"/>
      <c r="J72" s="5"/>
      <c r="K72" s="5"/>
    </row>
    <row r="73" spans="1:11" ht="15.75" hidden="1" customHeight="1" outlineLevel="1">
      <c r="A73" s="327" t="s">
        <v>1174</v>
      </c>
      <c r="B73" s="327" t="s">
        <v>1175</v>
      </c>
      <c r="C73" s="309" t="str">
        <f t="shared" si="2"/>
        <v>19</v>
      </c>
      <c r="D73" s="317">
        <v>86</v>
      </c>
      <c r="E73" s="318">
        <v>105</v>
      </c>
      <c r="F73" s="319">
        <v>86</v>
      </c>
      <c r="G73" s="266"/>
      <c r="H73" s="5"/>
      <c r="I73" s="5"/>
      <c r="J73" s="5"/>
      <c r="K73" s="5"/>
    </row>
    <row r="74" spans="1:11" ht="15.75" hidden="1" customHeight="1" outlineLevel="1">
      <c r="A74" s="327" t="s">
        <v>1176</v>
      </c>
      <c r="B74" s="327" t="s">
        <v>1177</v>
      </c>
      <c r="C74" s="309" t="str">
        <f t="shared" si="2"/>
        <v>49</v>
      </c>
      <c r="D74" s="317">
        <v>89</v>
      </c>
      <c r="E74" s="318">
        <v>116</v>
      </c>
      <c r="F74" s="319">
        <v>104</v>
      </c>
      <c r="G74" s="266"/>
      <c r="H74" s="5"/>
      <c r="I74" s="5"/>
      <c r="J74" s="5"/>
      <c r="K74" s="5"/>
    </row>
    <row r="75" spans="1:11" ht="15.75" hidden="1" customHeight="1" outlineLevel="1">
      <c r="A75" s="327" t="s">
        <v>1178</v>
      </c>
      <c r="B75" s="327" t="s">
        <v>1179</v>
      </c>
      <c r="C75" s="309" t="str">
        <f t="shared" si="2"/>
        <v>21</v>
      </c>
      <c r="D75" s="317">
        <v>92</v>
      </c>
      <c r="E75" s="318">
        <v>93</v>
      </c>
      <c r="F75" s="319">
        <v>82</v>
      </c>
      <c r="G75" s="322"/>
      <c r="H75" s="5"/>
      <c r="I75" s="5"/>
      <c r="J75" s="5"/>
      <c r="K75" s="5"/>
    </row>
    <row r="76" spans="1:11" ht="15.75" hidden="1" customHeight="1" outlineLevel="1">
      <c r="A76" s="327" t="s">
        <v>1180</v>
      </c>
      <c r="B76" s="440" t="s">
        <v>1181</v>
      </c>
      <c r="C76" s="309" t="str">
        <f t="shared" si="2"/>
        <v>14</v>
      </c>
      <c r="D76" s="317">
        <v>94</v>
      </c>
      <c r="E76" s="318">
        <v>26</v>
      </c>
      <c r="F76" s="319">
        <v>26</v>
      </c>
      <c r="G76" s="322"/>
      <c r="H76" s="5"/>
      <c r="I76" s="5"/>
      <c r="J76" s="5"/>
      <c r="K76" s="5"/>
    </row>
    <row r="77" spans="1:11" ht="15.75" hidden="1" customHeight="1" outlineLevel="1">
      <c r="A77" s="327" t="s">
        <v>1182</v>
      </c>
      <c r="B77" s="438"/>
      <c r="C77" s="309" t="str">
        <f t="shared" si="2"/>
        <v/>
      </c>
      <c r="D77" s="317">
        <v>94</v>
      </c>
      <c r="E77" s="318">
        <v>62</v>
      </c>
      <c r="F77" s="319">
        <v>62</v>
      </c>
      <c r="G77" s="322"/>
      <c r="H77" s="5"/>
      <c r="I77" s="5"/>
      <c r="J77" s="5"/>
      <c r="K77" s="5"/>
    </row>
    <row r="78" spans="1:11" ht="15.75" hidden="1" customHeight="1" outlineLevel="1">
      <c r="A78" s="327" t="s">
        <v>1183</v>
      </c>
      <c r="B78" s="327" t="s">
        <v>1184</v>
      </c>
      <c r="C78" s="309" t="str">
        <f t="shared" si="2"/>
        <v>18</v>
      </c>
      <c r="D78" s="317">
        <v>95</v>
      </c>
      <c r="E78" s="318">
        <v>138</v>
      </c>
      <c r="F78" s="319">
        <v>132</v>
      </c>
      <c r="G78" s="322"/>
      <c r="H78" s="5"/>
      <c r="I78" s="5"/>
      <c r="J78" s="5"/>
      <c r="K78" s="5"/>
    </row>
    <row r="79" spans="1:11" ht="15.75" hidden="1" customHeight="1" outlineLevel="1">
      <c r="A79" s="327" t="s">
        <v>1185</v>
      </c>
      <c r="B79" s="327" t="s">
        <v>1186</v>
      </c>
      <c r="C79" s="309" t="str">
        <f t="shared" si="2"/>
        <v xml:space="preserve">3 </v>
      </c>
      <c r="D79" s="317">
        <v>98</v>
      </c>
      <c r="E79" s="318">
        <v>24</v>
      </c>
      <c r="F79" s="319">
        <v>23</v>
      </c>
      <c r="G79" s="322"/>
      <c r="H79" s="5"/>
      <c r="I79" s="5"/>
      <c r="J79" s="5"/>
      <c r="K79" s="5"/>
    </row>
    <row r="80" spans="1:11" ht="15.75" customHeight="1" collapsed="1">
      <c r="A80" s="308" t="s">
        <v>1187</v>
      </c>
      <c r="B80" s="308" t="s">
        <v>1188</v>
      </c>
      <c r="C80" s="309" t="str">
        <f t="shared" si="2"/>
        <v xml:space="preserve">2 </v>
      </c>
      <c r="D80" s="310">
        <v>99</v>
      </c>
      <c r="E80" s="323"/>
      <c r="F80" s="324">
        <f>SUM(F81:F88)</f>
        <v>626</v>
      </c>
      <c r="G80" s="312"/>
      <c r="H80" s="312"/>
      <c r="I80" s="312"/>
      <c r="J80" s="313"/>
      <c r="K80" s="314">
        <v>157</v>
      </c>
    </row>
    <row r="81" spans="1:11" ht="15.75" hidden="1" customHeight="1" outlineLevel="1">
      <c r="A81" s="315" t="s">
        <v>1189</v>
      </c>
      <c r="B81" s="316" t="s">
        <v>1190</v>
      </c>
      <c r="C81" s="309" t="str">
        <f t="shared" si="2"/>
        <v xml:space="preserve">6 </v>
      </c>
      <c r="D81" s="317">
        <v>99</v>
      </c>
      <c r="E81" s="318">
        <v>37</v>
      </c>
      <c r="F81" s="319">
        <v>30</v>
      </c>
      <c r="G81" s="322"/>
      <c r="H81" s="5"/>
      <c r="I81" s="5"/>
      <c r="J81" s="5"/>
      <c r="K81" s="5"/>
    </row>
    <row r="82" spans="1:11" ht="15.75" hidden="1" customHeight="1" outlineLevel="1">
      <c r="A82" s="315" t="s">
        <v>1191</v>
      </c>
      <c r="B82" s="316" t="s">
        <v>1192</v>
      </c>
      <c r="C82" s="309" t="str">
        <f t="shared" si="2"/>
        <v xml:space="preserve">6 </v>
      </c>
      <c r="D82" s="317">
        <v>100</v>
      </c>
      <c r="E82" s="318">
        <v>29</v>
      </c>
      <c r="F82" s="319">
        <v>28</v>
      </c>
      <c r="G82" s="322"/>
      <c r="H82" s="5"/>
      <c r="I82" s="5"/>
      <c r="J82" s="5"/>
      <c r="K82" s="5"/>
    </row>
    <row r="83" spans="1:11" ht="15.75" hidden="1" customHeight="1" outlineLevel="1">
      <c r="A83" s="315" t="s">
        <v>1193</v>
      </c>
      <c r="B83" s="316" t="s">
        <v>1194</v>
      </c>
      <c r="C83" s="309" t="str">
        <f t="shared" si="2"/>
        <v>27</v>
      </c>
      <c r="D83" s="317">
        <v>101</v>
      </c>
      <c r="E83" s="318">
        <v>110</v>
      </c>
      <c r="F83" s="319">
        <v>81</v>
      </c>
      <c r="G83" s="322"/>
      <c r="H83" s="5"/>
      <c r="I83" s="5"/>
      <c r="J83" s="5"/>
      <c r="K83" s="5"/>
    </row>
    <row r="84" spans="1:11" ht="15.75" hidden="1" customHeight="1" outlineLevel="1">
      <c r="A84" s="315" t="s">
        <v>1195</v>
      </c>
      <c r="B84" s="316" t="s">
        <v>1196</v>
      </c>
      <c r="C84" s="309" t="str">
        <f t="shared" si="2"/>
        <v>35</v>
      </c>
      <c r="D84" s="317">
        <v>103</v>
      </c>
      <c r="E84" s="318">
        <v>133</v>
      </c>
      <c r="F84" s="319">
        <v>115</v>
      </c>
      <c r="G84" s="322"/>
      <c r="H84" s="5"/>
      <c r="I84" s="5"/>
      <c r="J84" s="5"/>
      <c r="K84" s="5"/>
    </row>
    <row r="85" spans="1:11" ht="15.75" hidden="1" customHeight="1" outlineLevel="1">
      <c r="A85" s="315" t="s">
        <v>1197</v>
      </c>
      <c r="B85" s="316" t="s">
        <v>1198</v>
      </c>
      <c r="C85" s="309" t="str">
        <f t="shared" si="2"/>
        <v>31</v>
      </c>
      <c r="D85" s="317">
        <v>106</v>
      </c>
      <c r="E85" s="318">
        <v>164</v>
      </c>
      <c r="F85" s="319">
        <v>148</v>
      </c>
      <c r="G85" s="322"/>
      <c r="H85" s="5"/>
      <c r="I85" s="5"/>
      <c r="J85" s="5"/>
      <c r="K85" s="5"/>
    </row>
    <row r="86" spans="1:11" ht="15.75" hidden="1" customHeight="1" outlineLevel="1">
      <c r="A86" s="315" t="s">
        <v>1199</v>
      </c>
      <c r="B86" s="436" t="s">
        <v>1131</v>
      </c>
      <c r="C86" s="309" t="str">
        <f t="shared" si="2"/>
        <v>18</v>
      </c>
      <c r="D86" s="317">
        <v>109</v>
      </c>
      <c r="E86" s="318">
        <v>12</v>
      </c>
      <c r="F86" s="319">
        <v>6</v>
      </c>
      <c r="G86" s="322"/>
      <c r="H86" s="5"/>
      <c r="I86" s="5"/>
      <c r="J86" s="5"/>
      <c r="K86" s="5"/>
    </row>
    <row r="87" spans="1:11" ht="15.75" hidden="1" customHeight="1" outlineLevel="1">
      <c r="A87" s="315" t="s">
        <v>1200</v>
      </c>
      <c r="B87" s="438"/>
      <c r="C87" s="309" t="str">
        <f t="shared" si="2"/>
        <v/>
      </c>
      <c r="D87" s="317">
        <v>109</v>
      </c>
      <c r="E87" s="318">
        <v>65</v>
      </c>
      <c r="F87" s="319">
        <v>64</v>
      </c>
      <c r="G87" s="322"/>
      <c r="H87" s="5"/>
      <c r="I87" s="5"/>
      <c r="J87" s="5"/>
      <c r="K87" s="5"/>
    </row>
    <row r="88" spans="1:11" ht="15.75" hidden="1" customHeight="1" outlineLevel="1">
      <c r="A88" s="315" t="s">
        <v>1201</v>
      </c>
      <c r="B88" s="316" t="s">
        <v>1202</v>
      </c>
      <c r="C88" s="309" t="str">
        <f t="shared" si="2"/>
        <v>30</v>
      </c>
      <c r="D88" s="317">
        <v>109</v>
      </c>
      <c r="E88" s="318">
        <f>126+48</f>
        <v>174</v>
      </c>
      <c r="F88" s="319">
        <v>154</v>
      </c>
      <c r="G88" s="322"/>
      <c r="H88" s="5"/>
      <c r="I88" s="5"/>
      <c r="J88" s="5"/>
      <c r="K88" s="5"/>
    </row>
    <row r="89" spans="1:11" ht="15.75" customHeight="1" collapsed="1">
      <c r="A89" s="308" t="s">
        <v>1203</v>
      </c>
      <c r="B89" s="308" t="s">
        <v>1144</v>
      </c>
      <c r="C89" s="309" t="str">
        <f t="shared" si="2"/>
        <v xml:space="preserve">1 </v>
      </c>
      <c r="D89" s="310">
        <v>115</v>
      </c>
      <c r="E89" s="323"/>
      <c r="F89" s="324">
        <f>SUM(F90:F92)</f>
        <v>335</v>
      </c>
      <c r="G89" s="312"/>
      <c r="H89" s="312"/>
      <c r="I89" s="312"/>
      <c r="J89" s="313"/>
      <c r="K89" s="314">
        <v>65</v>
      </c>
    </row>
    <row r="90" spans="1:11" ht="15.75" hidden="1" customHeight="1" outlineLevel="1">
      <c r="A90" s="315" t="s">
        <v>1204</v>
      </c>
      <c r="B90" s="316" t="s">
        <v>1205</v>
      </c>
      <c r="C90" s="309" t="str">
        <f t="shared" si="2"/>
        <v>13</v>
      </c>
      <c r="D90" s="317">
        <v>115</v>
      </c>
      <c r="E90" s="318">
        <v>94</v>
      </c>
      <c r="F90" s="319">
        <v>89</v>
      </c>
      <c r="G90" s="322"/>
      <c r="H90" s="5"/>
      <c r="I90" s="5"/>
      <c r="J90" s="5"/>
      <c r="K90" s="5"/>
    </row>
    <row r="91" spans="1:11" ht="15.75" hidden="1" customHeight="1" outlineLevel="1">
      <c r="A91" s="315" t="s">
        <v>1206</v>
      </c>
      <c r="B91" s="316" t="s">
        <v>1207</v>
      </c>
      <c r="C91" s="309" t="str">
        <f t="shared" si="2"/>
        <v>10</v>
      </c>
      <c r="D91" s="317">
        <v>116</v>
      </c>
      <c r="E91" s="318">
        <v>86</v>
      </c>
      <c r="F91" s="319">
        <v>57</v>
      </c>
      <c r="G91" s="322"/>
      <c r="H91" s="5"/>
      <c r="I91" s="5"/>
      <c r="J91" s="5"/>
      <c r="K91" s="5"/>
    </row>
    <row r="92" spans="1:11" ht="15.75" hidden="1" customHeight="1" outlineLevel="1">
      <c r="A92" s="315" t="s">
        <v>1208</v>
      </c>
      <c r="B92" s="316" t="s">
        <v>1209</v>
      </c>
      <c r="C92" s="309" t="str">
        <f t="shared" si="2"/>
        <v>41</v>
      </c>
      <c r="D92" s="317">
        <v>118</v>
      </c>
      <c r="E92" s="318">
        <v>232</v>
      </c>
      <c r="F92" s="319">
        <v>189</v>
      </c>
      <c r="G92" s="322"/>
      <c r="H92" s="5"/>
      <c r="I92" s="5"/>
      <c r="J92" s="5"/>
      <c r="K92" s="5"/>
    </row>
    <row r="93" spans="1:11" ht="15.75" customHeight="1" collapsed="1">
      <c r="A93" s="308" t="s">
        <v>1210</v>
      </c>
      <c r="B93" s="308" t="s">
        <v>819</v>
      </c>
      <c r="C93" s="309" t="str">
        <f t="shared" si="2"/>
        <v xml:space="preserve">1 </v>
      </c>
      <c r="D93" s="310">
        <v>125</v>
      </c>
      <c r="E93" s="328"/>
      <c r="F93" s="324">
        <f>SUM(F94:F102)</f>
        <v>635</v>
      </c>
      <c r="G93" s="312"/>
      <c r="H93" s="312"/>
      <c r="I93" s="312"/>
      <c r="J93" s="313"/>
      <c r="K93" s="314">
        <v>95</v>
      </c>
    </row>
    <row r="94" spans="1:11" ht="15.75" hidden="1" customHeight="1" outlineLevel="1">
      <c r="A94" s="315" t="s">
        <v>1211</v>
      </c>
      <c r="B94" s="316" t="s">
        <v>1212</v>
      </c>
      <c r="C94" s="309" t="str">
        <f t="shared" si="2"/>
        <v>11</v>
      </c>
      <c r="D94" s="317">
        <v>125</v>
      </c>
      <c r="E94" s="318">
        <v>96</v>
      </c>
      <c r="F94" s="319">
        <v>81</v>
      </c>
      <c r="G94" s="322"/>
      <c r="H94" s="5"/>
      <c r="I94" s="5"/>
      <c r="J94" s="5"/>
      <c r="K94" s="5"/>
    </row>
    <row r="95" spans="1:11" ht="15.75" hidden="1" customHeight="1" outlineLevel="1">
      <c r="A95" s="315" t="s">
        <v>1213</v>
      </c>
      <c r="B95" s="316" t="s">
        <v>1214</v>
      </c>
      <c r="C95" s="309" t="str">
        <f t="shared" si="2"/>
        <v>15</v>
      </c>
      <c r="D95" s="317">
        <v>125</v>
      </c>
      <c r="E95" s="318">
        <v>111</v>
      </c>
      <c r="F95" s="319">
        <v>95</v>
      </c>
      <c r="G95" s="322"/>
      <c r="H95" s="5"/>
      <c r="I95" s="5"/>
      <c r="J95" s="5"/>
      <c r="K95" s="5"/>
    </row>
    <row r="96" spans="1:11" ht="15.75" hidden="1" customHeight="1" outlineLevel="1">
      <c r="A96" s="315" t="s">
        <v>1215</v>
      </c>
      <c r="B96" s="316" t="s">
        <v>1216</v>
      </c>
      <c r="C96" s="309" t="str">
        <f t="shared" si="2"/>
        <v>26</v>
      </c>
      <c r="D96" s="317">
        <v>127</v>
      </c>
      <c r="E96" s="318">
        <v>109</v>
      </c>
      <c r="F96" s="319">
        <v>89</v>
      </c>
      <c r="G96" s="322"/>
      <c r="H96" s="329"/>
      <c r="I96" s="5"/>
      <c r="J96" s="5"/>
      <c r="K96" s="5"/>
    </row>
    <row r="97" spans="1:11" ht="15.75" hidden="1" customHeight="1" outlineLevel="1">
      <c r="A97" s="315" t="s">
        <v>1217</v>
      </c>
      <c r="B97" s="316" t="s">
        <v>1218</v>
      </c>
      <c r="C97" s="309" t="str">
        <f t="shared" si="2"/>
        <v>12</v>
      </c>
      <c r="D97" s="317">
        <v>129</v>
      </c>
      <c r="E97" s="318">
        <v>100</v>
      </c>
      <c r="F97" s="319">
        <v>91</v>
      </c>
      <c r="G97" s="322"/>
      <c r="H97" s="329"/>
      <c r="I97" s="5"/>
      <c r="J97" s="5"/>
      <c r="K97" s="5"/>
    </row>
    <row r="98" spans="1:11" ht="15.75" hidden="1" customHeight="1" outlineLevel="1">
      <c r="A98" s="315" t="s">
        <v>1219</v>
      </c>
      <c r="B98" s="436" t="s">
        <v>1220</v>
      </c>
      <c r="C98" s="309" t="str">
        <f t="shared" si="2"/>
        <v>15</v>
      </c>
      <c r="D98" s="317">
        <v>131</v>
      </c>
      <c r="E98" s="318">
        <v>66</v>
      </c>
      <c r="F98" s="319">
        <v>65</v>
      </c>
      <c r="G98" s="322"/>
      <c r="H98" s="5"/>
      <c r="I98" s="5"/>
      <c r="J98" s="5"/>
      <c r="K98" s="5"/>
    </row>
    <row r="99" spans="1:11" ht="15.75" hidden="1" customHeight="1" outlineLevel="1">
      <c r="A99" s="315" t="s">
        <v>1221</v>
      </c>
      <c r="B99" s="437"/>
      <c r="C99" s="309" t="str">
        <f t="shared" si="2"/>
        <v/>
      </c>
      <c r="D99" s="317">
        <v>132</v>
      </c>
      <c r="E99" s="318">
        <v>77</v>
      </c>
      <c r="F99" s="319">
        <v>64</v>
      </c>
      <c r="G99" s="322"/>
      <c r="H99" s="5"/>
      <c r="I99" s="5"/>
      <c r="J99" s="5"/>
      <c r="K99" s="5"/>
    </row>
    <row r="100" spans="1:11" ht="15.75" hidden="1" customHeight="1" outlineLevel="1">
      <c r="A100" s="315" t="s">
        <v>1222</v>
      </c>
      <c r="B100" s="438"/>
      <c r="C100" s="309" t="str">
        <f t="shared" si="2"/>
        <v/>
      </c>
      <c r="D100" s="317">
        <v>132</v>
      </c>
      <c r="E100" s="318">
        <v>48</v>
      </c>
      <c r="F100" s="319">
        <v>41</v>
      </c>
      <c r="G100" s="322"/>
      <c r="H100" s="5"/>
      <c r="I100" s="5"/>
      <c r="J100" s="5"/>
      <c r="K100" s="5"/>
    </row>
    <row r="101" spans="1:11" ht="15.75" hidden="1" customHeight="1" outlineLevel="1">
      <c r="A101" s="315" t="s">
        <v>1223</v>
      </c>
      <c r="B101" s="316" t="s">
        <v>1224</v>
      </c>
      <c r="C101" s="309" t="str">
        <f t="shared" si="2"/>
        <v xml:space="preserve">6 </v>
      </c>
      <c r="D101" s="317">
        <v>133</v>
      </c>
      <c r="E101" s="318">
        <v>80</v>
      </c>
      <c r="F101" s="319">
        <v>76</v>
      </c>
      <c r="G101" s="322"/>
      <c r="H101" s="5"/>
      <c r="I101" s="5"/>
      <c r="J101" s="5"/>
      <c r="K101" s="5"/>
    </row>
    <row r="102" spans="1:11" ht="15.75" hidden="1" customHeight="1" outlineLevel="1">
      <c r="A102" s="315" t="s">
        <v>1225</v>
      </c>
      <c r="B102" s="316" t="s">
        <v>1226</v>
      </c>
      <c r="C102" s="309" t="str">
        <f t="shared" si="2"/>
        <v xml:space="preserve">7 </v>
      </c>
      <c r="D102" s="317">
        <v>135</v>
      </c>
      <c r="E102" s="318">
        <v>38</v>
      </c>
      <c r="F102" s="319">
        <v>33</v>
      </c>
      <c r="G102" s="322"/>
      <c r="H102" s="5"/>
      <c r="I102" s="5"/>
      <c r="J102" s="5"/>
      <c r="K102" s="5"/>
    </row>
    <row r="103" spans="1:11" ht="15.75" customHeight="1" collapsed="1">
      <c r="A103" s="308" t="s">
        <v>1227</v>
      </c>
      <c r="B103" s="308" t="s">
        <v>1228</v>
      </c>
      <c r="C103" s="309" t="str">
        <f t="shared" si="2"/>
        <v xml:space="preserve">2 </v>
      </c>
      <c r="D103" s="310">
        <v>137</v>
      </c>
      <c r="E103" s="323"/>
      <c r="F103" s="324">
        <f>SUM(F104:F110)</f>
        <v>346</v>
      </c>
      <c r="G103" s="312"/>
      <c r="H103" s="312"/>
      <c r="I103" s="312"/>
      <c r="J103" s="313"/>
      <c r="K103" s="314">
        <v>153</v>
      </c>
    </row>
    <row r="104" spans="1:11" ht="15.75" hidden="1" customHeight="1" outlineLevel="1">
      <c r="A104" s="315" t="s">
        <v>1229</v>
      </c>
      <c r="B104" s="316" t="s">
        <v>1230</v>
      </c>
      <c r="C104" s="309" t="str">
        <f t="shared" si="2"/>
        <v>22</v>
      </c>
      <c r="D104" s="317">
        <v>137</v>
      </c>
      <c r="E104" s="318">
        <v>46</v>
      </c>
      <c r="F104" s="319">
        <v>36</v>
      </c>
      <c r="G104" s="322"/>
      <c r="H104" s="5"/>
      <c r="I104" s="5"/>
      <c r="J104" s="5"/>
      <c r="K104" s="5"/>
    </row>
    <row r="105" spans="1:11" ht="15.75" hidden="1" customHeight="1" outlineLevel="1">
      <c r="A105" s="315" t="s">
        <v>1231</v>
      </c>
      <c r="B105" s="297" t="s">
        <v>1232</v>
      </c>
      <c r="C105" s="309" t="str">
        <f t="shared" si="2"/>
        <v>13</v>
      </c>
      <c r="D105" s="317">
        <v>138</v>
      </c>
      <c r="E105" s="318">
        <v>26</v>
      </c>
      <c r="F105" s="319">
        <v>24</v>
      </c>
      <c r="G105" s="322"/>
      <c r="H105" s="5"/>
      <c r="I105" s="5"/>
      <c r="J105" s="5"/>
      <c r="K105" s="5"/>
    </row>
    <row r="106" spans="1:11" ht="15.75" hidden="1" customHeight="1" outlineLevel="1">
      <c r="A106" s="315" t="s">
        <v>1233</v>
      </c>
      <c r="B106" s="316" t="s">
        <v>1234</v>
      </c>
      <c r="C106" s="309" t="str">
        <f t="shared" si="2"/>
        <v>20</v>
      </c>
      <c r="D106" s="317">
        <v>139</v>
      </c>
      <c r="E106" s="318">
        <v>44</v>
      </c>
      <c r="F106" s="319">
        <v>39</v>
      </c>
      <c r="G106" s="322"/>
      <c r="H106" s="5"/>
      <c r="I106" s="5"/>
      <c r="J106" s="5"/>
      <c r="K106" s="5"/>
    </row>
    <row r="107" spans="1:11" ht="15.75" hidden="1" customHeight="1" outlineLevel="1">
      <c r="A107" s="315" t="s">
        <v>1235</v>
      </c>
      <c r="B107" s="316" t="s">
        <v>1236</v>
      </c>
      <c r="C107" s="309" t="str">
        <f t="shared" si="2"/>
        <v>30</v>
      </c>
      <c r="D107" s="317">
        <v>141</v>
      </c>
      <c r="E107" s="318">
        <v>78</v>
      </c>
      <c r="F107" s="319">
        <v>71</v>
      </c>
      <c r="G107" s="322"/>
      <c r="H107" s="5"/>
      <c r="I107" s="5"/>
      <c r="J107" s="5"/>
      <c r="K107" s="5"/>
    </row>
    <row r="108" spans="1:11" ht="15.75" hidden="1" customHeight="1" outlineLevel="1">
      <c r="A108" s="315" t="s">
        <v>1237</v>
      </c>
      <c r="B108" s="316" t="s">
        <v>1238</v>
      </c>
      <c r="C108" s="309" t="str">
        <f t="shared" si="2"/>
        <v xml:space="preserve">9 </v>
      </c>
      <c r="D108" s="317">
        <v>144</v>
      </c>
      <c r="E108" s="318">
        <v>21</v>
      </c>
      <c r="F108" s="319">
        <v>20</v>
      </c>
      <c r="G108" s="322"/>
      <c r="H108" s="5"/>
      <c r="I108" s="5"/>
      <c r="J108" s="5"/>
      <c r="K108" s="5"/>
    </row>
    <row r="109" spans="1:11" ht="15.75" hidden="1" customHeight="1" outlineLevel="1">
      <c r="A109" s="315" t="s">
        <v>1239</v>
      </c>
      <c r="B109" s="316" t="s">
        <v>1240</v>
      </c>
      <c r="C109" s="309" t="str">
        <f t="shared" si="2"/>
        <v>33</v>
      </c>
      <c r="D109" s="317">
        <v>145</v>
      </c>
      <c r="E109" s="318">
        <v>74</v>
      </c>
      <c r="F109" s="319">
        <v>72</v>
      </c>
      <c r="G109" s="322"/>
      <c r="H109" s="5"/>
      <c r="I109" s="5"/>
      <c r="J109" s="5"/>
      <c r="K109" s="5"/>
    </row>
    <row r="110" spans="1:11" ht="15.75" hidden="1" customHeight="1" outlineLevel="1">
      <c r="A110" s="315" t="s">
        <v>1241</v>
      </c>
      <c r="B110" s="316" t="s">
        <v>1242</v>
      </c>
      <c r="C110" s="309" t="str">
        <f t="shared" si="2"/>
        <v>24</v>
      </c>
      <c r="D110" s="317">
        <v>147</v>
      </c>
      <c r="E110" s="318">
        <v>87</v>
      </c>
      <c r="F110" s="319">
        <v>84</v>
      </c>
      <c r="G110" s="322"/>
      <c r="H110" s="5"/>
      <c r="I110" s="5"/>
      <c r="J110" s="5"/>
      <c r="K110" s="5"/>
    </row>
    <row r="111" spans="1:11" ht="15.75" customHeight="1" collapsed="1">
      <c r="A111" s="308" t="s">
        <v>1243</v>
      </c>
      <c r="B111" s="308" t="s">
        <v>1244</v>
      </c>
      <c r="C111" s="309" t="str">
        <f t="shared" si="2"/>
        <v>42</v>
      </c>
      <c r="D111" s="310">
        <v>151</v>
      </c>
      <c r="E111" s="323"/>
      <c r="F111" s="324">
        <f>SUM(F112:F115)</f>
        <v>126</v>
      </c>
      <c r="G111" s="312"/>
      <c r="H111" s="312"/>
      <c r="I111" s="312"/>
      <c r="J111" s="313"/>
      <c r="K111" s="314">
        <v>41</v>
      </c>
    </row>
    <row r="112" spans="1:11" ht="15.75" hidden="1" customHeight="1" outlineLevel="1">
      <c r="A112" s="315" t="s">
        <v>1245</v>
      </c>
      <c r="B112" s="316" t="s">
        <v>1246</v>
      </c>
      <c r="C112" s="309" t="str">
        <f t="shared" si="2"/>
        <v xml:space="preserve">6 </v>
      </c>
      <c r="D112" s="317">
        <v>151</v>
      </c>
      <c r="E112" s="318">
        <v>27</v>
      </c>
      <c r="F112" s="319">
        <v>26</v>
      </c>
      <c r="G112" s="322"/>
      <c r="H112" s="5"/>
      <c r="I112" s="5"/>
      <c r="J112" s="5"/>
      <c r="K112" s="5"/>
    </row>
    <row r="113" spans="1:11" ht="15.75" hidden="1" customHeight="1" outlineLevel="1">
      <c r="A113" s="315" t="s">
        <v>1247</v>
      </c>
      <c r="B113" s="316" t="s">
        <v>1248</v>
      </c>
      <c r="C113" s="309" t="str">
        <f t="shared" si="2"/>
        <v xml:space="preserve">8 </v>
      </c>
      <c r="D113" s="317">
        <v>151</v>
      </c>
      <c r="E113" s="318">
        <v>34</v>
      </c>
      <c r="F113" s="319">
        <v>30</v>
      </c>
      <c r="G113" s="322"/>
      <c r="H113" s="5"/>
      <c r="I113" s="5"/>
      <c r="J113" s="5"/>
      <c r="K113" s="5"/>
    </row>
    <row r="114" spans="1:11" ht="15.75" hidden="1" customHeight="1" outlineLevel="1">
      <c r="A114" s="315" t="s">
        <v>1249</v>
      </c>
      <c r="B114" s="316" t="s">
        <v>1250</v>
      </c>
      <c r="C114" s="309" t="str">
        <f t="shared" si="2"/>
        <v>13</v>
      </c>
      <c r="D114" s="317">
        <v>153</v>
      </c>
      <c r="E114" s="318">
        <v>35</v>
      </c>
      <c r="F114" s="319">
        <v>35</v>
      </c>
      <c r="G114" s="322"/>
      <c r="H114" s="5"/>
      <c r="I114" s="5"/>
      <c r="J114" s="5"/>
      <c r="K114" s="5"/>
    </row>
    <row r="115" spans="1:11" ht="15.75" hidden="1" customHeight="1" outlineLevel="1">
      <c r="A115" s="315" t="s">
        <v>1251</v>
      </c>
      <c r="B115" s="316" t="s">
        <v>1252</v>
      </c>
      <c r="C115" s="309" t="str">
        <f t="shared" si="2"/>
        <v>12</v>
      </c>
      <c r="D115" s="317">
        <v>155</v>
      </c>
      <c r="E115" s="318">
        <v>43</v>
      </c>
      <c r="F115" s="319">
        <v>35</v>
      </c>
      <c r="G115" s="322"/>
      <c r="H115" s="5"/>
      <c r="I115" s="5"/>
      <c r="J115" s="5"/>
      <c r="K115" s="5"/>
    </row>
    <row r="116" spans="1:11" ht="15.75" customHeight="1" collapsed="1">
      <c r="A116" s="308" t="s">
        <v>1253</v>
      </c>
      <c r="B116" s="308" t="s">
        <v>1156</v>
      </c>
      <c r="C116" s="309" t="str">
        <f t="shared" si="2"/>
        <v xml:space="preserve">1 </v>
      </c>
      <c r="D116" s="310">
        <v>159</v>
      </c>
      <c r="E116" s="328"/>
      <c r="F116" s="324">
        <f>SUM(F117:F127)</f>
        <v>395</v>
      </c>
      <c r="G116" s="312"/>
      <c r="H116" s="312"/>
      <c r="I116" s="312"/>
      <c r="J116" s="313"/>
      <c r="K116" s="314">
        <v>91</v>
      </c>
    </row>
    <row r="117" spans="1:11" ht="15.75" hidden="1" customHeight="1" outlineLevel="1">
      <c r="A117" s="315" t="s">
        <v>1254</v>
      </c>
      <c r="B117" s="436" t="s">
        <v>1255</v>
      </c>
      <c r="C117" s="309" t="str">
        <f t="shared" si="2"/>
        <v>13</v>
      </c>
      <c r="D117" s="317">
        <v>159</v>
      </c>
      <c r="E117" s="318">
        <v>82</v>
      </c>
      <c r="F117" s="319">
        <v>68</v>
      </c>
      <c r="G117" s="322"/>
      <c r="H117" s="5"/>
      <c r="I117" s="5"/>
      <c r="J117" s="5"/>
      <c r="K117" s="5"/>
    </row>
    <row r="118" spans="1:11" ht="15.75" hidden="1" customHeight="1" outlineLevel="1">
      <c r="A118" s="315" t="s">
        <v>1256</v>
      </c>
      <c r="B118" s="438"/>
      <c r="C118" s="309" t="str">
        <f t="shared" si="2"/>
        <v/>
      </c>
      <c r="D118" s="317">
        <v>160</v>
      </c>
      <c r="E118" s="326"/>
      <c r="F118" s="319"/>
      <c r="G118" s="322"/>
      <c r="H118" s="5"/>
      <c r="I118" s="5"/>
      <c r="J118" s="5"/>
      <c r="K118" s="5"/>
    </row>
    <row r="119" spans="1:11" ht="15.75" hidden="1" customHeight="1" outlineLevel="1">
      <c r="A119" s="315" t="s">
        <v>1257</v>
      </c>
      <c r="B119" s="436" t="s">
        <v>1258</v>
      </c>
      <c r="C119" s="309" t="str">
        <f t="shared" si="2"/>
        <v>26</v>
      </c>
      <c r="D119" s="317">
        <v>160</v>
      </c>
      <c r="E119" s="318">
        <v>119</v>
      </c>
      <c r="F119" s="319">
        <v>116</v>
      </c>
      <c r="G119" s="322"/>
      <c r="H119" s="5"/>
      <c r="I119" s="5"/>
      <c r="J119" s="5"/>
      <c r="K119" s="5"/>
    </row>
    <row r="120" spans="1:11" ht="15.75" hidden="1" customHeight="1" outlineLevel="1">
      <c r="A120" s="315" t="s">
        <v>1259</v>
      </c>
      <c r="B120" s="437"/>
      <c r="C120" s="309" t="str">
        <f t="shared" si="2"/>
        <v/>
      </c>
      <c r="D120" s="317">
        <v>161</v>
      </c>
      <c r="E120" s="326"/>
      <c r="F120" s="319"/>
      <c r="G120" s="322"/>
      <c r="H120" s="5"/>
      <c r="I120" s="5"/>
      <c r="J120" s="5"/>
      <c r="K120" s="5"/>
    </row>
    <row r="121" spans="1:11" ht="15.75" hidden="1" customHeight="1" outlineLevel="1">
      <c r="A121" s="315" t="s">
        <v>1260</v>
      </c>
      <c r="B121" s="437"/>
      <c r="C121" s="309" t="str">
        <f t="shared" si="2"/>
        <v/>
      </c>
      <c r="D121" s="317">
        <v>162</v>
      </c>
      <c r="E121" s="326"/>
      <c r="F121" s="319"/>
      <c r="G121" s="322"/>
      <c r="H121" s="5"/>
      <c r="I121" s="5"/>
      <c r="J121" s="5"/>
      <c r="K121" s="5"/>
    </row>
    <row r="122" spans="1:11" ht="15.75" hidden="1" customHeight="1" outlineLevel="1">
      <c r="A122" s="315" t="s">
        <v>1261</v>
      </c>
      <c r="B122" s="437"/>
      <c r="C122" s="309" t="str">
        <f t="shared" si="2"/>
        <v/>
      </c>
      <c r="D122" s="317">
        <v>163</v>
      </c>
      <c r="E122" s="326"/>
      <c r="F122" s="319"/>
      <c r="G122" s="322"/>
      <c r="H122" s="5"/>
      <c r="I122" s="5"/>
      <c r="J122" s="5"/>
      <c r="K122" s="5"/>
    </row>
    <row r="123" spans="1:11" ht="15.75" hidden="1" customHeight="1" outlineLevel="1">
      <c r="A123" s="316" t="s">
        <v>1262</v>
      </c>
      <c r="B123" s="438"/>
      <c r="C123" s="309" t="str">
        <f t="shared" si="2"/>
        <v/>
      </c>
      <c r="D123" s="317">
        <v>163</v>
      </c>
      <c r="E123" s="326"/>
      <c r="F123" s="319"/>
      <c r="G123" s="322"/>
      <c r="H123" s="5"/>
      <c r="I123" s="5"/>
      <c r="J123" s="5"/>
      <c r="K123" s="5"/>
    </row>
    <row r="124" spans="1:11" ht="15.75" hidden="1" customHeight="1" outlineLevel="1">
      <c r="A124" s="315" t="s">
        <v>1263</v>
      </c>
      <c r="B124" s="316" t="s">
        <v>1264</v>
      </c>
      <c r="C124" s="309" t="str">
        <f t="shared" si="2"/>
        <v>10</v>
      </c>
      <c r="D124" s="317">
        <v>165</v>
      </c>
      <c r="E124" s="318">
        <v>42</v>
      </c>
      <c r="F124" s="319">
        <v>40</v>
      </c>
      <c r="G124" s="322"/>
      <c r="H124" s="5"/>
      <c r="I124" s="5"/>
      <c r="J124" s="5"/>
      <c r="K124" s="5"/>
    </row>
    <row r="125" spans="1:11" ht="15.75" hidden="1" customHeight="1" outlineLevel="1">
      <c r="A125" s="315" t="s">
        <v>1265</v>
      </c>
      <c r="B125" s="316" t="s">
        <v>1266</v>
      </c>
      <c r="C125" s="309" t="str">
        <f t="shared" si="2"/>
        <v>15</v>
      </c>
      <c r="D125" s="317">
        <v>166</v>
      </c>
      <c r="E125" s="318">
        <v>99</v>
      </c>
      <c r="F125" s="319">
        <v>87</v>
      </c>
      <c r="G125" s="322"/>
      <c r="H125" s="5"/>
      <c r="I125" s="5"/>
      <c r="J125" s="5"/>
      <c r="K125" s="5"/>
    </row>
    <row r="126" spans="1:11" ht="15.75" hidden="1" customHeight="1" outlineLevel="1">
      <c r="A126" s="315" t="s">
        <v>1267</v>
      </c>
      <c r="B126" s="436" t="s">
        <v>1268</v>
      </c>
      <c r="C126" s="309" t="str">
        <f t="shared" si="2"/>
        <v>25</v>
      </c>
      <c r="D126" s="317">
        <v>168</v>
      </c>
      <c r="E126" s="318">
        <v>97</v>
      </c>
      <c r="F126" s="319">
        <v>84</v>
      </c>
      <c r="G126" s="322"/>
      <c r="H126" s="5"/>
      <c r="I126" s="5"/>
      <c r="J126" s="5"/>
      <c r="K126" s="5"/>
    </row>
    <row r="127" spans="1:11" ht="15.75" hidden="1" customHeight="1" outlineLevel="1">
      <c r="A127" s="315" t="s">
        <v>1269</v>
      </c>
      <c r="B127" s="438"/>
      <c r="C127" s="309" t="str">
        <f t="shared" si="2"/>
        <v/>
      </c>
      <c r="D127" s="317">
        <v>172</v>
      </c>
      <c r="E127" s="326"/>
      <c r="F127" s="319"/>
      <c r="G127" s="322"/>
      <c r="H127" s="5"/>
      <c r="I127" s="5"/>
      <c r="J127" s="5"/>
      <c r="K127" s="5"/>
    </row>
    <row r="128" spans="1:11" ht="15.75" customHeight="1" collapsed="1">
      <c r="A128" s="308" t="s">
        <v>1270</v>
      </c>
      <c r="B128" s="308" t="s">
        <v>1271</v>
      </c>
      <c r="C128" s="309" t="str">
        <f t="shared" si="2"/>
        <v xml:space="preserve">1 </v>
      </c>
      <c r="D128" s="310">
        <v>175</v>
      </c>
      <c r="E128" s="323"/>
      <c r="F128" s="324">
        <f>SUM(F129:F132)</f>
        <v>132</v>
      </c>
      <c r="G128" s="312"/>
      <c r="H128" s="312"/>
      <c r="I128" s="312"/>
      <c r="J128" s="313"/>
      <c r="K128" s="314">
        <v>59</v>
      </c>
    </row>
    <row r="129" spans="1:11" ht="15.75" hidden="1" customHeight="1" outlineLevel="1">
      <c r="A129" s="316" t="s">
        <v>1272</v>
      </c>
      <c r="B129" s="316" t="s">
        <v>1273</v>
      </c>
      <c r="C129" s="309" t="str">
        <f t="shared" si="2"/>
        <v xml:space="preserve">6 </v>
      </c>
      <c r="D129" s="317">
        <v>175</v>
      </c>
      <c r="E129" s="318">
        <v>13</v>
      </c>
      <c r="F129" s="319">
        <v>13</v>
      </c>
      <c r="G129" s="322"/>
      <c r="H129" s="5"/>
      <c r="I129" s="5"/>
      <c r="J129" s="5"/>
      <c r="K129" s="5"/>
    </row>
    <row r="130" spans="1:11" ht="15.75" hidden="1" customHeight="1" outlineLevel="1">
      <c r="A130" s="315" t="s">
        <v>1274</v>
      </c>
      <c r="B130" s="316" t="s">
        <v>1275</v>
      </c>
      <c r="C130" s="309" t="str">
        <f t="shared" si="2"/>
        <v xml:space="preserve">8 </v>
      </c>
      <c r="D130" s="317">
        <v>175</v>
      </c>
      <c r="E130" s="318">
        <v>20</v>
      </c>
      <c r="F130" s="319">
        <v>20</v>
      </c>
      <c r="G130" s="322"/>
      <c r="H130" s="5"/>
      <c r="I130" s="5"/>
      <c r="J130" s="5"/>
      <c r="K130" s="5"/>
    </row>
    <row r="131" spans="1:11" ht="15.75" hidden="1" customHeight="1" outlineLevel="1">
      <c r="A131" s="315" t="s">
        <v>1276</v>
      </c>
      <c r="B131" s="297" t="s">
        <v>1277</v>
      </c>
      <c r="C131" s="309" t="str">
        <f t="shared" si="2"/>
        <v>14</v>
      </c>
      <c r="D131" s="317">
        <v>176</v>
      </c>
      <c r="E131" s="318">
        <v>30</v>
      </c>
      <c r="F131" s="319">
        <v>30</v>
      </c>
      <c r="G131" s="322"/>
      <c r="H131" s="5"/>
      <c r="I131" s="5"/>
      <c r="J131" s="5"/>
      <c r="K131" s="5"/>
    </row>
    <row r="132" spans="1:11" ht="15.75" hidden="1" customHeight="1" outlineLevel="1">
      <c r="A132" s="315" t="s">
        <v>1278</v>
      </c>
      <c r="B132" s="316" t="s">
        <v>1279</v>
      </c>
      <c r="C132" s="309" t="str">
        <f t="shared" si="2"/>
        <v>29</v>
      </c>
      <c r="D132" s="317">
        <v>177</v>
      </c>
      <c r="E132" s="318">
        <v>71</v>
      </c>
      <c r="F132" s="319">
        <v>69</v>
      </c>
      <c r="G132" s="322"/>
      <c r="H132" s="5"/>
      <c r="I132" s="5"/>
      <c r="J132" s="5"/>
      <c r="K132" s="5"/>
    </row>
    <row r="133" spans="1:11" ht="15.75" customHeight="1" collapsed="1">
      <c r="A133" s="308" t="s">
        <v>1280</v>
      </c>
      <c r="B133" s="308" t="s">
        <v>1281</v>
      </c>
      <c r="C133" s="309" t="str">
        <f t="shared" si="2"/>
        <v xml:space="preserve">1 </v>
      </c>
      <c r="D133" s="310">
        <v>181</v>
      </c>
      <c r="E133" s="323"/>
      <c r="F133" s="324">
        <f>SUM(F134:F144)</f>
        <v>565</v>
      </c>
      <c r="G133" s="312"/>
      <c r="H133" s="312"/>
      <c r="I133" s="312"/>
      <c r="J133" s="313"/>
      <c r="K133" s="314">
        <v>96</v>
      </c>
    </row>
    <row r="134" spans="1:11" ht="15.75" hidden="1" customHeight="1" outlineLevel="1">
      <c r="A134" s="315" t="s">
        <v>1282</v>
      </c>
      <c r="B134" s="316" t="s">
        <v>1283</v>
      </c>
      <c r="C134" s="309" t="str">
        <f t="shared" si="2"/>
        <v xml:space="preserve">5 </v>
      </c>
      <c r="D134" s="317">
        <v>181</v>
      </c>
      <c r="E134" s="318">
        <v>55</v>
      </c>
      <c r="F134" s="319">
        <v>53</v>
      </c>
      <c r="G134" s="322"/>
      <c r="H134" s="5"/>
      <c r="I134" s="5"/>
      <c r="J134" s="5"/>
      <c r="K134" s="5"/>
    </row>
    <row r="135" spans="1:11" ht="15.75" hidden="1" customHeight="1" outlineLevel="1">
      <c r="A135" s="315" t="s">
        <v>1284</v>
      </c>
      <c r="B135" s="316" t="s">
        <v>1275</v>
      </c>
      <c r="C135" s="309" t="str">
        <f t="shared" si="2"/>
        <v xml:space="preserve">8 </v>
      </c>
      <c r="D135" s="317">
        <v>182</v>
      </c>
      <c r="E135" s="318">
        <v>74</v>
      </c>
      <c r="F135" s="319">
        <v>68</v>
      </c>
      <c r="G135" s="322"/>
      <c r="H135" s="5"/>
      <c r="I135" s="5"/>
      <c r="J135" s="5"/>
      <c r="K135" s="5"/>
    </row>
    <row r="136" spans="1:11" ht="15.75" hidden="1" customHeight="1" outlineLevel="1">
      <c r="A136" s="315" t="s">
        <v>1285</v>
      </c>
      <c r="B136" s="316" t="s">
        <v>1286</v>
      </c>
      <c r="C136" s="309" t="str">
        <f t="shared" si="2"/>
        <v xml:space="preserve">5 </v>
      </c>
      <c r="D136" s="317">
        <v>183</v>
      </c>
      <c r="E136" s="318">
        <v>45</v>
      </c>
      <c r="F136" s="319">
        <v>33</v>
      </c>
      <c r="G136" s="322"/>
      <c r="H136" s="5"/>
      <c r="I136" s="5"/>
      <c r="J136" s="5"/>
      <c r="K136" s="5"/>
    </row>
    <row r="137" spans="1:11" ht="15.75" hidden="1" customHeight="1" outlineLevel="1">
      <c r="A137" s="315" t="s">
        <v>1287</v>
      </c>
      <c r="B137" s="316" t="s">
        <v>1288</v>
      </c>
      <c r="C137" s="309" t="str">
        <f t="shared" si="2"/>
        <v>15</v>
      </c>
      <c r="D137" s="317">
        <v>184</v>
      </c>
      <c r="E137" s="318">
        <v>84</v>
      </c>
      <c r="F137" s="319">
        <v>81</v>
      </c>
      <c r="G137" s="322"/>
      <c r="H137" s="5"/>
      <c r="I137" s="5"/>
      <c r="J137" s="5"/>
      <c r="K137" s="5"/>
    </row>
    <row r="138" spans="1:11" ht="15.75" hidden="1" customHeight="1" outlineLevel="1">
      <c r="A138" s="315" t="s">
        <v>1289</v>
      </c>
      <c r="B138" s="436" t="s">
        <v>1103</v>
      </c>
      <c r="C138" s="309" t="str">
        <f t="shared" si="2"/>
        <v>13</v>
      </c>
      <c r="D138" s="317">
        <v>186</v>
      </c>
      <c r="E138" s="318">
        <v>129</v>
      </c>
      <c r="F138" s="319">
        <v>32</v>
      </c>
      <c r="G138" s="322"/>
      <c r="H138" s="5"/>
      <c r="I138" s="5"/>
      <c r="J138" s="5"/>
      <c r="K138" s="5"/>
    </row>
    <row r="139" spans="1:11" ht="15.75" hidden="1" customHeight="1" outlineLevel="1">
      <c r="A139" s="315" t="s">
        <v>1290</v>
      </c>
      <c r="B139" s="438"/>
      <c r="C139" s="309" t="str">
        <f t="shared" si="2"/>
        <v/>
      </c>
      <c r="D139" s="317">
        <v>187</v>
      </c>
      <c r="E139" s="318">
        <v>71</v>
      </c>
      <c r="F139" s="319">
        <v>68</v>
      </c>
      <c r="G139" s="322"/>
      <c r="H139" s="5"/>
      <c r="I139" s="5"/>
      <c r="J139" s="5"/>
      <c r="K139" s="5"/>
    </row>
    <row r="140" spans="1:11" ht="15.75" hidden="1" customHeight="1" outlineLevel="1">
      <c r="A140" s="315" t="s">
        <v>1291</v>
      </c>
      <c r="B140" s="316" t="s">
        <v>1292</v>
      </c>
      <c r="C140" s="309" t="str">
        <f t="shared" si="2"/>
        <v>34</v>
      </c>
      <c r="D140" s="317">
        <v>188</v>
      </c>
      <c r="E140" s="318">
        <v>143</v>
      </c>
      <c r="F140" s="319">
        <v>117</v>
      </c>
      <c r="G140" s="322"/>
      <c r="H140" s="5"/>
      <c r="I140" s="5"/>
      <c r="J140" s="5"/>
      <c r="K140" s="5"/>
    </row>
    <row r="141" spans="1:11" ht="15.75" hidden="1" customHeight="1" outlineLevel="1">
      <c r="A141" s="315" t="s">
        <v>1293</v>
      </c>
      <c r="B141" s="316" t="s">
        <v>1294</v>
      </c>
      <c r="C141" s="309" t="str">
        <f t="shared" si="2"/>
        <v>12</v>
      </c>
      <c r="D141" s="317">
        <v>191</v>
      </c>
      <c r="E141" s="318">
        <v>93</v>
      </c>
      <c r="F141" s="319">
        <v>88</v>
      </c>
      <c r="G141" s="322"/>
      <c r="H141" s="5"/>
      <c r="I141" s="5"/>
      <c r="J141" s="5"/>
      <c r="K141" s="5"/>
    </row>
    <row r="142" spans="1:11" ht="15.75" hidden="1" customHeight="1" outlineLevel="1">
      <c r="A142" s="315" t="s">
        <v>1295</v>
      </c>
      <c r="B142" s="316"/>
      <c r="C142" s="309"/>
      <c r="D142" s="297"/>
      <c r="E142" s="318">
        <v>14</v>
      </c>
      <c r="F142" s="319">
        <v>12</v>
      </c>
      <c r="G142" s="322"/>
      <c r="H142" s="5"/>
      <c r="I142" s="5"/>
      <c r="J142" s="5"/>
      <c r="K142" s="5"/>
    </row>
    <row r="143" spans="1:11" ht="15.75" hidden="1" customHeight="1" outlineLevel="1">
      <c r="A143" s="315" t="s">
        <v>1296</v>
      </c>
      <c r="B143" s="316"/>
      <c r="C143" s="309"/>
      <c r="D143" s="297"/>
      <c r="E143" s="318">
        <v>6</v>
      </c>
      <c r="F143" s="319">
        <v>3</v>
      </c>
      <c r="G143" s="322"/>
      <c r="H143" s="5"/>
      <c r="I143" s="5"/>
      <c r="J143" s="5"/>
      <c r="K143" s="5"/>
    </row>
    <row r="144" spans="1:11" ht="15.75" hidden="1" customHeight="1" outlineLevel="1">
      <c r="A144" s="315" t="s">
        <v>1297</v>
      </c>
      <c r="B144" s="316"/>
      <c r="C144" s="309"/>
      <c r="D144" s="297"/>
      <c r="E144" s="318">
        <v>14</v>
      </c>
      <c r="F144" s="319">
        <v>10</v>
      </c>
      <c r="G144" s="322"/>
      <c r="H144" s="5"/>
      <c r="I144" s="5"/>
      <c r="J144" s="5"/>
      <c r="K144" s="5"/>
    </row>
    <row r="145" spans="1:11" ht="15.75" customHeight="1" collapsed="1">
      <c r="A145" s="308" t="s">
        <v>1298</v>
      </c>
      <c r="B145" s="308" t="s">
        <v>748</v>
      </c>
      <c r="C145" s="309" t="str">
        <f t="shared" ref="C145:C157" si="3">LEFT(B145,2)</f>
        <v xml:space="preserve">1 </v>
      </c>
      <c r="D145" s="310">
        <v>195</v>
      </c>
      <c r="E145" s="323"/>
      <c r="F145" s="324">
        <f>SUM(F146:F151)</f>
        <v>354</v>
      </c>
      <c r="G145" s="312"/>
      <c r="H145" s="312"/>
      <c r="I145" s="312"/>
      <c r="J145" s="313"/>
      <c r="K145" s="314">
        <v>76</v>
      </c>
    </row>
    <row r="146" spans="1:11" ht="15.75" hidden="1" customHeight="1" outlineLevel="1">
      <c r="A146" s="315" t="s">
        <v>1299</v>
      </c>
      <c r="B146" s="316" t="s">
        <v>1300</v>
      </c>
      <c r="C146" s="309" t="str">
        <f t="shared" si="3"/>
        <v>24</v>
      </c>
      <c r="D146" s="317">
        <v>195</v>
      </c>
      <c r="E146" s="318">
        <v>111</v>
      </c>
      <c r="F146" s="319">
        <v>109</v>
      </c>
      <c r="G146" s="322"/>
      <c r="H146" s="5"/>
      <c r="I146" s="5"/>
      <c r="J146" s="5"/>
      <c r="K146" s="5"/>
    </row>
    <row r="147" spans="1:11" ht="15.75" hidden="1" customHeight="1" outlineLevel="1">
      <c r="A147" s="315" t="s">
        <v>1301</v>
      </c>
      <c r="B147" s="316" t="s">
        <v>1302</v>
      </c>
      <c r="C147" s="309" t="str">
        <f t="shared" si="3"/>
        <v>14</v>
      </c>
      <c r="D147" s="317">
        <v>198</v>
      </c>
      <c r="E147" s="318">
        <v>58</v>
      </c>
      <c r="F147" s="319">
        <v>54</v>
      </c>
      <c r="G147" s="322"/>
      <c r="H147" s="5"/>
      <c r="I147" s="5"/>
      <c r="J147" s="5"/>
      <c r="K147" s="5"/>
    </row>
    <row r="148" spans="1:11" ht="15.75" hidden="1" customHeight="1" outlineLevel="1">
      <c r="A148" s="315" t="s">
        <v>1303</v>
      </c>
      <c r="B148" s="316" t="s">
        <v>1304</v>
      </c>
      <c r="C148" s="309" t="str">
        <f t="shared" si="3"/>
        <v>20</v>
      </c>
      <c r="D148" s="317">
        <v>199</v>
      </c>
      <c r="E148" s="318">
        <v>123</v>
      </c>
      <c r="F148" s="319">
        <v>118</v>
      </c>
      <c r="G148" s="322"/>
      <c r="H148" s="5"/>
      <c r="I148" s="5"/>
      <c r="J148" s="5"/>
      <c r="K148" s="5"/>
    </row>
    <row r="149" spans="1:11" ht="15.75" hidden="1" customHeight="1" outlineLevel="1">
      <c r="A149" s="315" t="s">
        <v>1305</v>
      </c>
      <c r="B149" s="436" t="s">
        <v>1306</v>
      </c>
      <c r="C149" s="309" t="str">
        <f t="shared" si="3"/>
        <v>15</v>
      </c>
      <c r="D149" s="317">
        <v>202</v>
      </c>
      <c r="E149" s="318">
        <v>70</v>
      </c>
      <c r="F149" s="319">
        <v>55</v>
      </c>
      <c r="G149" s="322"/>
      <c r="H149" s="5"/>
      <c r="I149" s="5"/>
      <c r="J149" s="5"/>
      <c r="K149" s="5"/>
    </row>
    <row r="150" spans="1:11" ht="15.75" hidden="1" customHeight="1" outlineLevel="1">
      <c r="A150" s="315" t="s">
        <v>1307</v>
      </c>
      <c r="B150" s="437"/>
      <c r="C150" s="309" t="str">
        <f t="shared" si="3"/>
        <v/>
      </c>
      <c r="D150" s="317">
        <v>202</v>
      </c>
      <c r="E150" s="318">
        <v>18</v>
      </c>
      <c r="F150" s="319">
        <v>9</v>
      </c>
      <c r="G150" s="322"/>
      <c r="H150" s="5"/>
      <c r="I150" s="5"/>
      <c r="J150" s="5"/>
      <c r="K150" s="5"/>
    </row>
    <row r="151" spans="1:11" ht="15.75" hidden="1" customHeight="1" outlineLevel="1">
      <c r="A151" s="315" t="s">
        <v>1308</v>
      </c>
      <c r="B151" s="438"/>
      <c r="C151" s="309" t="str">
        <f t="shared" si="3"/>
        <v/>
      </c>
      <c r="D151" s="317">
        <v>203</v>
      </c>
      <c r="E151" s="318">
        <v>9</v>
      </c>
      <c r="F151" s="319">
        <v>9</v>
      </c>
      <c r="G151" s="322"/>
      <c r="H151" s="5"/>
      <c r="I151" s="5"/>
      <c r="J151" s="5"/>
      <c r="K151" s="5"/>
    </row>
    <row r="152" spans="1:11" ht="15.75" customHeight="1" collapsed="1">
      <c r="A152" s="308" t="s">
        <v>1309</v>
      </c>
      <c r="B152" s="308" t="s">
        <v>950</v>
      </c>
      <c r="C152" s="309" t="str">
        <f t="shared" si="3"/>
        <v>50</v>
      </c>
      <c r="D152" s="310">
        <v>205</v>
      </c>
      <c r="E152" s="323"/>
      <c r="F152" s="324">
        <f>SUM(F153:F160)</f>
        <v>214</v>
      </c>
      <c r="G152" s="312"/>
      <c r="H152" s="312"/>
      <c r="I152" s="312"/>
      <c r="J152" s="313"/>
      <c r="K152" s="314">
        <v>48</v>
      </c>
    </row>
    <row r="153" spans="1:11" ht="15.75" hidden="1" customHeight="1" outlineLevel="1">
      <c r="A153" s="315" t="s">
        <v>1310</v>
      </c>
      <c r="B153" s="316" t="s">
        <v>1311</v>
      </c>
      <c r="C153" s="309" t="str">
        <f t="shared" si="3"/>
        <v>14</v>
      </c>
      <c r="D153" s="317">
        <v>205</v>
      </c>
      <c r="E153" s="330">
        <v>53</v>
      </c>
      <c r="F153" s="331">
        <v>50</v>
      </c>
      <c r="G153" s="5"/>
      <c r="H153" s="5"/>
      <c r="I153" s="5"/>
      <c r="J153" s="5"/>
      <c r="K153" s="5"/>
    </row>
    <row r="154" spans="1:11" ht="15.75" hidden="1" customHeight="1" outlineLevel="1">
      <c r="A154" s="315" t="s">
        <v>1312</v>
      </c>
      <c r="B154" s="316" t="s">
        <v>1313</v>
      </c>
      <c r="C154" s="309" t="str">
        <f t="shared" si="3"/>
        <v xml:space="preserve">9 </v>
      </c>
      <c r="D154" s="317">
        <v>206</v>
      </c>
      <c r="E154" s="330">
        <v>36</v>
      </c>
      <c r="F154" s="332">
        <v>32</v>
      </c>
      <c r="G154" s="5"/>
      <c r="H154" s="5"/>
      <c r="I154" s="5"/>
      <c r="J154" s="5"/>
      <c r="K154" s="5"/>
    </row>
    <row r="155" spans="1:11" ht="15.75" hidden="1" customHeight="1" outlineLevel="1">
      <c r="A155" s="315" t="s">
        <v>1314</v>
      </c>
      <c r="B155" s="316" t="s">
        <v>1315</v>
      </c>
      <c r="C155" s="309" t="str">
        <f t="shared" si="3"/>
        <v xml:space="preserve">7 </v>
      </c>
      <c r="D155" s="317">
        <v>208</v>
      </c>
      <c r="E155" s="330">
        <v>29</v>
      </c>
      <c r="F155" s="332">
        <v>28</v>
      </c>
      <c r="G155" s="5"/>
      <c r="H155" s="5"/>
      <c r="I155" s="5"/>
      <c r="J155" s="5"/>
      <c r="K155" s="5"/>
    </row>
    <row r="156" spans="1:11" ht="15.75" hidden="1" customHeight="1" outlineLevel="1">
      <c r="A156" s="315" t="s">
        <v>1316</v>
      </c>
      <c r="B156" s="316" t="s">
        <v>1317</v>
      </c>
      <c r="C156" s="309" t="str">
        <f t="shared" si="3"/>
        <v>12</v>
      </c>
      <c r="D156" s="317">
        <v>209</v>
      </c>
      <c r="E156" s="330">
        <v>43</v>
      </c>
      <c r="F156" s="332">
        <v>34</v>
      </c>
      <c r="G156" s="5"/>
      <c r="H156" s="5"/>
      <c r="I156" s="5"/>
      <c r="J156" s="5"/>
      <c r="K156" s="5"/>
    </row>
    <row r="157" spans="1:11" ht="15.75" hidden="1" customHeight="1" outlineLevel="1">
      <c r="A157" s="315" t="s">
        <v>1318</v>
      </c>
      <c r="B157" s="316" t="s">
        <v>1319</v>
      </c>
      <c r="C157" s="309" t="str">
        <f t="shared" si="3"/>
        <v xml:space="preserve">3 </v>
      </c>
      <c r="D157" s="317">
        <v>211</v>
      </c>
      <c r="E157" s="330">
        <v>22</v>
      </c>
      <c r="F157" s="332">
        <v>20</v>
      </c>
      <c r="G157" s="5"/>
      <c r="H157" s="5"/>
      <c r="I157" s="5"/>
      <c r="J157" s="5"/>
      <c r="K157" s="5"/>
    </row>
    <row r="158" spans="1:11" ht="15.75" hidden="1" customHeight="1" outlineLevel="1">
      <c r="A158" s="315" t="s">
        <v>1320</v>
      </c>
      <c r="B158" s="316"/>
      <c r="C158" s="309"/>
      <c r="D158" s="297"/>
      <c r="E158" s="330">
        <v>23</v>
      </c>
      <c r="F158" s="332">
        <v>22</v>
      </c>
      <c r="G158" s="5"/>
      <c r="H158" s="5"/>
      <c r="I158" s="5"/>
      <c r="J158" s="5"/>
      <c r="K158" s="5"/>
    </row>
    <row r="159" spans="1:11" ht="15.75" hidden="1" customHeight="1" outlineLevel="1">
      <c r="A159" s="315" t="s">
        <v>1321</v>
      </c>
      <c r="B159" s="316"/>
      <c r="C159" s="309"/>
      <c r="D159" s="297"/>
      <c r="E159" s="330">
        <v>27</v>
      </c>
      <c r="F159" s="332">
        <v>14</v>
      </c>
      <c r="G159" s="5"/>
      <c r="H159" s="5"/>
      <c r="I159" s="5"/>
      <c r="J159" s="5"/>
      <c r="K159" s="5"/>
    </row>
    <row r="160" spans="1:11" ht="15.75" hidden="1" customHeight="1" outlineLevel="1">
      <c r="A160" s="298" t="s">
        <v>1322</v>
      </c>
      <c r="B160" s="309"/>
      <c r="C160" s="309"/>
      <c r="D160" s="309"/>
      <c r="E160" s="330">
        <v>18</v>
      </c>
      <c r="F160" s="332">
        <v>14</v>
      </c>
      <c r="G160" s="5"/>
      <c r="H160" s="5"/>
      <c r="I160" s="5"/>
      <c r="J160" s="333"/>
      <c r="K160" s="314">
        <f>SUM(K3:K157)</f>
        <v>2087</v>
      </c>
    </row>
  </sheetData>
  <mergeCells count="13">
    <mergeCell ref="B149:B151"/>
    <mergeCell ref="B42:B43"/>
    <mergeCell ref="B51:B53"/>
    <mergeCell ref="B54:B55"/>
    <mergeCell ref="B68:B69"/>
    <mergeCell ref="B71:B72"/>
    <mergeCell ref="B76:B77"/>
    <mergeCell ref="B86:B87"/>
    <mergeCell ref="B98:B100"/>
    <mergeCell ref="B117:B118"/>
    <mergeCell ref="B119:B123"/>
    <mergeCell ref="B126:B127"/>
    <mergeCell ref="B138:B139"/>
  </mergeCells>
  <conditionalFormatting sqref="G4:G9 G11:G19 G21:G27 G29:G33 G35:G45 G47:G55 G57:G61 G63:G69 G71:G79 G81:G88 G90:G92 G94:G102 G104:G110 G112:G115 G117:G127 G129:G132 G134:G144 G146:G151">
    <cfRule type="cellIs" dxfId="3" priority="1" operator="equal">
      <formula>1</formula>
    </cfRule>
  </conditionalFormatting>
  <conditionalFormatting sqref="G4:G9 G11:G19 G21:G27 G29:G33 G35:G45 G47:G55 G57:G61 G63:G69 G71:G79 G81:G88 G90:G92 G94:G102 G104:G110 G112:G115 G117:G127 G129:G132 G134:G144 G146:G151">
    <cfRule type="cellIs" dxfId="2" priority="2" operator="equal">
      <formula>2</formula>
    </cfRule>
  </conditionalFormatting>
  <conditionalFormatting sqref="G4:G9 G11:G19 G21:G27 G29:G33 G35:G45 G47:G55 G57:G61 G63:G69 G71:G79 G81:G88 G90:G92 G94:G102 G104:G110 G112:G115 G117:G127 G129:G132 G134:G144 G146:G151">
    <cfRule type="cellIs" dxfId="1" priority="3" operator="equal">
      <formula>3</formula>
    </cfRule>
  </conditionalFormatting>
  <conditionalFormatting sqref="G4:G9 G11:G19 G21:G27 G29:G33 G35:G45 G47:G55 G57:G61 G63:G69 G71:G79 G81:G88 G90:G92 G94:G102 G104:G110 G112:G115 G117:G127 G129:G132 G134:G144 G146:G151">
    <cfRule type="cellIs" dxfId="0" priority="4" operator="equal">
      <formula>4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  <outlinePr summaryBelow="0" summaryRight="0"/>
    <pageSetUpPr fitToPage="1"/>
  </sheetPr>
  <dimension ref="A1:K166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ColWidth="14.5" defaultRowHeight="15.75" customHeight="1" outlineLevelRow="1" outlineLevelCol="1"/>
  <cols>
    <col min="1" max="1" width="34.33203125" customWidth="1"/>
    <col min="2" max="2" width="13.1640625" customWidth="1"/>
    <col min="3" max="3" width="18.6640625" customWidth="1"/>
    <col min="4" max="4" width="13.6640625" customWidth="1"/>
    <col min="5" max="5" width="18.1640625" customWidth="1" outlineLevel="1"/>
    <col min="6" max="6" width="23.5" customWidth="1" outlineLevel="1"/>
    <col min="7" max="7" width="15.5" customWidth="1"/>
    <col min="10" max="10" width="17.1640625" customWidth="1"/>
    <col min="11" max="11" width="27.6640625" customWidth="1"/>
  </cols>
  <sheetData>
    <row r="1" spans="1:11" ht="15.75" customHeight="1">
      <c r="A1" s="334"/>
      <c r="B1" s="335"/>
      <c r="C1" s="336"/>
      <c r="D1" s="334"/>
      <c r="E1" s="240" t="s">
        <v>382</v>
      </c>
      <c r="F1" s="241">
        <f>SUM(F4,F12,F19,F22,F27,F32,F38,F41,F46,F50,F56,F64,F68,F75,F80,F84,F89,F92,F97,F100,F109,F113,F116,F121,F127,F131,F136,F141,F146,F153,F157,F162,F163,F164,F165)</f>
        <v>4027</v>
      </c>
      <c r="G1" s="337"/>
      <c r="H1" s="338"/>
      <c r="I1" s="334"/>
      <c r="J1" s="337"/>
      <c r="K1" s="334"/>
    </row>
    <row r="2" spans="1:11" ht="15.75" customHeight="1">
      <c r="A2" s="339" t="s">
        <v>383</v>
      </c>
      <c r="B2" s="340" t="s">
        <v>386</v>
      </c>
      <c r="C2" s="341" t="s">
        <v>384</v>
      </c>
      <c r="D2" s="339" t="s">
        <v>385</v>
      </c>
      <c r="E2" s="342" t="s">
        <v>387</v>
      </c>
      <c r="F2" s="343" t="s">
        <v>388</v>
      </c>
      <c r="G2" s="344" t="s">
        <v>268</v>
      </c>
      <c r="H2" s="345" t="s">
        <v>389</v>
      </c>
      <c r="I2" s="339" t="s">
        <v>390</v>
      </c>
      <c r="J2" s="344" t="s">
        <v>391</v>
      </c>
      <c r="K2" s="339" t="s">
        <v>392</v>
      </c>
    </row>
    <row r="3" spans="1:11" ht="15.75" customHeight="1" collapsed="1">
      <c r="A3" s="346" t="s">
        <v>1323</v>
      </c>
      <c r="B3" s="346" t="s">
        <v>1324</v>
      </c>
      <c r="C3" s="347"/>
      <c r="D3" s="348"/>
      <c r="E3" s="349">
        <v>842</v>
      </c>
      <c r="F3" s="350"/>
      <c r="I3" s="295"/>
    </row>
    <row r="4" spans="1:11" ht="15.75" hidden="1" customHeight="1" outlineLevel="1">
      <c r="A4" s="351" t="s">
        <v>1325</v>
      </c>
      <c r="B4" s="351" t="s">
        <v>1326</v>
      </c>
      <c r="C4" s="347"/>
      <c r="D4" s="348"/>
      <c r="E4" s="352">
        <v>256</v>
      </c>
      <c r="F4" s="353">
        <f>SUM(F5:F11)</f>
        <v>384</v>
      </c>
    </row>
    <row r="5" spans="1:11" ht="15.75" hidden="1" customHeight="1" outlineLevel="1">
      <c r="A5" s="354" t="s">
        <v>1327</v>
      </c>
      <c r="B5" s="354"/>
      <c r="C5" s="347">
        <v>1</v>
      </c>
      <c r="D5" s="348"/>
      <c r="E5" s="355">
        <v>69</v>
      </c>
      <c r="F5" s="356">
        <v>69</v>
      </c>
    </row>
    <row r="6" spans="1:11" ht="15.75" hidden="1" customHeight="1" outlineLevel="1">
      <c r="A6" s="357" t="s">
        <v>1328</v>
      </c>
      <c r="B6" s="354"/>
      <c r="C6" s="347">
        <v>1</v>
      </c>
      <c r="D6" s="348"/>
      <c r="E6" s="355">
        <v>13</v>
      </c>
      <c r="F6" s="356">
        <v>13</v>
      </c>
    </row>
    <row r="7" spans="1:11" ht="15.75" hidden="1" customHeight="1" outlineLevel="1">
      <c r="A7" s="357" t="s">
        <v>1329</v>
      </c>
      <c r="B7" s="354"/>
      <c r="C7" s="347">
        <v>1</v>
      </c>
      <c r="D7" s="348"/>
      <c r="E7" s="355">
        <v>75</v>
      </c>
      <c r="F7" s="356">
        <v>75</v>
      </c>
    </row>
    <row r="8" spans="1:11" ht="15.75" hidden="1" customHeight="1" outlineLevel="1">
      <c r="A8" s="354" t="s">
        <v>1330</v>
      </c>
      <c r="B8" s="354"/>
      <c r="C8" s="347">
        <v>1</v>
      </c>
      <c r="D8" s="348"/>
      <c r="E8" s="355">
        <v>91</v>
      </c>
      <c r="F8" s="356">
        <v>91</v>
      </c>
    </row>
    <row r="9" spans="1:11" ht="15.75" hidden="1" customHeight="1" outlineLevel="1">
      <c r="A9" s="357" t="s">
        <v>1331</v>
      </c>
      <c r="B9" s="354"/>
      <c r="C9" s="347">
        <v>1</v>
      </c>
      <c r="D9" s="348"/>
      <c r="E9" s="355">
        <v>53</v>
      </c>
      <c r="F9" s="356">
        <v>53</v>
      </c>
    </row>
    <row r="10" spans="1:11" ht="15.75" hidden="1" customHeight="1" outlineLevel="1">
      <c r="A10" s="358" t="s">
        <v>1332</v>
      </c>
      <c r="B10" s="358"/>
      <c r="C10" s="347">
        <v>1</v>
      </c>
      <c r="D10" s="348"/>
      <c r="E10" s="359">
        <v>56</v>
      </c>
      <c r="F10" s="360">
        <v>56</v>
      </c>
      <c r="I10" s="295"/>
    </row>
    <row r="11" spans="1:11" ht="15.75" hidden="1" customHeight="1" outlineLevel="1">
      <c r="A11" s="354" t="s">
        <v>1333</v>
      </c>
      <c r="B11" s="354"/>
      <c r="C11" s="347">
        <v>1</v>
      </c>
      <c r="D11" s="348"/>
      <c r="E11" s="355">
        <v>27</v>
      </c>
      <c r="F11" s="356">
        <v>27</v>
      </c>
    </row>
    <row r="12" spans="1:11" ht="15.75" hidden="1" customHeight="1" outlineLevel="1">
      <c r="A12" s="351" t="s">
        <v>1334</v>
      </c>
      <c r="B12" s="351" t="s">
        <v>1335</v>
      </c>
      <c r="C12" s="347"/>
      <c r="D12" s="348"/>
      <c r="E12" s="352">
        <v>175</v>
      </c>
      <c r="F12" s="361">
        <f>SUM(F13:F18)</f>
        <v>177</v>
      </c>
    </row>
    <row r="13" spans="1:11" ht="15.75" hidden="1" customHeight="1" outlineLevel="1">
      <c r="A13" s="354" t="s">
        <v>1336</v>
      </c>
      <c r="B13" s="354"/>
      <c r="C13" s="347">
        <v>1</v>
      </c>
      <c r="D13" s="348"/>
      <c r="E13" s="355">
        <v>71</v>
      </c>
      <c r="F13" s="356">
        <v>30</v>
      </c>
    </row>
    <row r="14" spans="1:11" ht="15.75" hidden="1" customHeight="1" outlineLevel="1">
      <c r="A14" s="354" t="s">
        <v>1337</v>
      </c>
      <c r="B14" s="354"/>
      <c r="C14" s="347">
        <v>1</v>
      </c>
      <c r="D14" s="348"/>
      <c r="E14" s="355">
        <v>69</v>
      </c>
      <c r="F14" s="356">
        <v>40</v>
      </c>
    </row>
    <row r="15" spans="1:11" ht="15.75" hidden="1" customHeight="1" outlineLevel="1">
      <c r="A15" s="354" t="s">
        <v>1338</v>
      </c>
      <c r="B15" s="354"/>
      <c r="C15" s="347">
        <v>1</v>
      </c>
      <c r="D15" s="348"/>
      <c r="E15" s="355">
        <v>35</v>
      </c>
      <c r="F15" s="356">
        <v>35</v>
      </c>
    </row>
    <row r="16" spans="1:11" ht="15.75" hidden="1" customHeight="1" outlineLevel="1">
      <c r="A16" s="354" t="s">
        <v>1339</v>
      </c>
      <c r="B16" s="354"/>
      <c r="C16" s="347">
        <v>1</v>
      </c>
      <c r="D16" s="348"/>
      <c r="E16" s="355">
        <v>29</v>
      </c>
      <c r="F16" s="356">
        <v>15</v>
      </c>
    </row>
    <row r="17" spans="1:9" ht="15.75" hidden="1" customHeight="1" outlineLevel="1">
      <c r="A17" s="354" t="s">
        <v>1340</v>
      </c>
      <c r="B17" s="354"/>
      <c r="C17" s="347">
        <v>1</v>
      </c>
      <c r="D17" s="348"/>
      <c r="E17" s="355">
        <v>28</v>
      </c>
      <c r="F17" s="356">
        <v>17</v>
      </c>
    </row>
    <row r="18" spans="1:9" ht="15.75" hidden="1" customHeight="1" outlineLevel="1">
      <c r="A18" s="354" t="s">
        <v>1341</v>
      </c>
      <c r="B18" s="354"/>
      <c r="C18" s="347">
        <v>1</v>
      </c>
      <c r="D18" s="348"/>
      <c r="E18" s="355">
        <v>76</v>
      </c>
      <c r="F18" s="356">
        <v>40</v>
      </c>
    </row>
    <row r="19" spans="1:9" ht="15.75" hidden="1" customHeight="1" outlineLevel="1">
      <c r="A19" s="351" t="s">
        <v>1342</v>
      </c>
      <c r="B19" s="351" t="s">
        <v>1343</v>
      </c>
      <c r="C19" s="347"/>
      <c r="D19" s="348"/>
      <c r="E19" s="352">
        <v>61</v>
      </c>
      <c r="F19" s="353">
        <f>SUM(F20:F21)</f>
        <v>61</v>
      </c>
    </row>
    <row r="20" spans="1:9" ht="15.75" hidden="1" customHeight="1" outlineLevel="1">
      <c r="A20" s="362" t="s">
        <v>1344</v>
      </c>
      <c r="B20" s="358"/>
      <c r="C20" s="347">
        <v>1</v>
      </c>
      <c r="D20" s="348"/>
      <c r="E20" s="359">
        <v>76</v>
      </c>
      <c r="F20" s="360">
        <v>47</v>
      </c>
      <c r="I20" s="295"/>
    </row>
    <row r="21" spans="1:9" ht="15.75" hidden="1" customHeight="1" outlineLevel="1">
      <c r="A21" s="354" t="s">
        <v>1345</v>
      </c>
      <c r="B21" s="354"/>
      <c r="C21" s="347">
        <v>1</v>
      </c>
      <c r="D21" s="348"/>
      <c r="E21" s="355">
        <v>25</v>
      </c>
      <c r="F21" s="360">
        <v>14</v>
      </c>
    </row>
    <row r="22" spans="1:9" ht="15.75" hidden="1" customHeight="1" outlineLevel="1">
      <c r="A22" s="351" t="s">
        <v>1346</v>
      </c>
      <c r="B22" s="351" t="s">
        <v>1347</v>
      </c>
      <c r="C22" s="347"/>
      <c r="D22" s="348"/>
      <c r="E22" s="352">
        <v>82</v>
      </c>
      <c r="F22" s="353">
        <f>SUM(F23:F26)</f>
        <v>79</v>
      </c>
    </row>
    <row r="23" spans="1:9" ht="15.75" hidden="1" customHeight="1" outlineLevel="1">
      <c r="A23" s="357" t="s">
        <v>1348</v>
      </c>
      <c r="B23" s="354"/>
      <c r="C23" s="347">
        <v>1</v>
      </c>
      <c r="D23" s="348"/>
      <c r="E23" s="355">
        <v>77</v>
      </c>
      <c r="F23" s="360">
        <v>41</v>
      </c>
    </row>
    <row r="24" spans="1:9" ht="15.75" hidden="1" customHeight="1" outlineLevel="1">
      <c r="A24" s="354" t="s">
        <v>1349</v>
      </c>
      <c r="B24" s="354"/>
      <c r="C24" s="347">
        <v>1</v>
      </c>
      <c r="D24" s="348"/>
      <c r="E24" s="355">
        <v>54</v>
      </c>
      <c r="F24" s="360">
        <v>30</v>
      </c>
    </row>
    <row r="25" spans="1:9" ht="15.75" hidden="1" customHeight="1" outlineLevel="1">
      <c r="A25" s="354" t="s">
        <v>1350</v>
      </c>
      <c r="B25" s="354"/>
      <c r="C25" s="347">
        <v>1</v>
      </c>
      <c r="D25" s="348"/>
      <c r="E25" s="355">
        <v>19</v>
      </c>
      <c r="F25" s="360">
        <v>7</v>
      </c>
    </row>
    <row r="26" spans="1:9" ht="15.75" hidden="1" customHeight="1" outlineLevel="1">
      <c r="A26" s="363" t="s">
        <v>1351</v>
      </c>
      <c r="B26" s="363" t="s">
        <v>1352</v>
      </c>
      <c r="C26" s="347"/>
      <c r="D26" s="348"/>
      <c r="E26" s="355">
        <v>1</v>
      </c>
      <c r="F26" s="360">
        <v>1</v>
      </c>
    </row>
    <row r="27" spans="1:9" ht="15.75" hidden="1" customHeight="1" outlineLevel="1">
      <c r="A27" s="351" t="s">
        <v>1353</v>
      </c>
      <c r="B27" s="351" t="s">
        <v>1343</v>
      </c>
      <c r="C27" s="347"/>
      <c r="D27" s="348"/>
      <c r="E27" s="352">
        <v>83</v>
      </c>
      <c r="F27" s="353">
        <f>SUM(F28:F31)</f>
        <v>47</v>
      </c>
    </row>
    <row r="28" spans="1:9" ht="15.75" hidden="1" customHeight="1" outlineLevel="1">
      <c r="A28" s="357" t="s">
        <v>1354</v>
      </c>
      <c r="B28" s="354"/>
      <c r="C28" s="347">
        <v>1</v>
      </c>
      <c r="D28" s="348"/>
      <c r="E28" s="355">
        <v>51</v>
      </c>
      <c r="F28" s="360">
        <v>15</v>
      </c>
    </row>
    <row r="29" spans="1:9" ht="15.75" hidden="1" customHeight="1" outlineLevel="1">
      <c r="A29" s="358" t="s">
        <v>1355</v>
      </c>
      <c r="B29" s="358"/>
      <c r="C29" s="347">
        <v>1</v>
      </c>
      <c r="D29" s="348"/>
      <c r="E29" s="359">
        <v>44</v>
      </c>
      <c r="F29" s="360">
        <v>20</v>
      </c>
      <c r="I29" s="295"/>
    </row>
    <row r="30" spans="1:9" ht="15.75" hidden="1" customHeight="1" outlineLevel="1">
      <c r="A30" s="357" t="s">
        <v>1356</v>
      </c>
      <c r="B30" s="354"/>
      <c r="C30" s="347">
        <v>1</v>
      </c>
      <c r="D30" s="348"/>
      <c r="E30" s="355">
        <v>54</v>
      </c>
      <c r="F30" s="360">
        <v>11</v>
      </c>
    </row>
    <row r="31" spans="1:9" ht="15.75" hidden="1" customHeight="1" outlineLevel="1">
      <c r="A31" s="364" t="s">
        <v>1357</v>
      </c>
      <c r="B31" s="363" t="s">
        <v>1352</v>
      </c>
      <c r="C31" s="347"/>
      <c r="D31" s="348"/>
      <c r="E31" s="355">
        <v>1</v>
      </c>
      <c r="F31" s="360">
        <v>1</v>
      </c>
    </row>
    <row r="32" spans="1:9" ht="15.75" hidden="1" customHeight="1" outlineLevel="1">
      <c r="A32" s="351" t="s">
        <v>1358</v>
      </c>
      <c r="B32" s="351" t="s">
        <v>1343</v>
      </c>
      <c r="C32" s="347"/>
      <c r="D32" s="348"/>
      <c r="E32" s="352">
        <v>92</v>
      </c>
      <c r="F32" s="353">
        <f>SUM(F33:F37)</f>
        <v>54</v>
      </c>
    </row>
    <row r="33" spans="1:9" ht="15.75" hidden="1" customHeight="1" outlineLevel="1">
      <c r="A33" s="354" t="s">
        <v>1359</v>
      </c>
      <c r="B33" s="354"/>
      <c r="C33" s="347">
        <v>1</v>
      </c>
      <c r="D33" s="348"/>
      <c r="E33" s="355">
        <v>58</v>
      </c>
      <c r="F33" s="360">
        <v>21</v>
      </c>
    </row>
    <row r="34" spans="1:9" ht="15.75" hidden="1" customHeight="1" outlineLevel="1">
      <c r="A34" s="354" t="s">
        <v>1360</v>
      </c>
      <c r="B34" s="354"/>
      <c r="C34" s="347">
        <v>1</v>
      </c>
      <c r="D34" s="348"/>
      <c r="E34" s="355">
        <v>22</v>
      </c>
      <c r="F34" s="360">
        <v>4</v>
      </c>
    </row>
    <row r="35" spans="1:9" ht="15.75" hidden="1" customHeight="1" outlineLevel="1">
      <c r="A35" s="357" t="s">
        <v>1361</v>
      </c>
      <c r="B35" s="354"/>
      <c r="C35" s="347">
        <v>1</v>
      </c>
      <c r="D35" s="348"/>
      <c r="E35" s="355">
        <v>37</v>
      </c>
      <c r="F35" s="360">
        <v>13</v>
      </c>
    </row>
    <row r="36" spans="1:9" ht="15.75" hidden="1" customHeight="1" outlineLevel="1">
      <c r="A36" s="362" t="s">
        <v>1362</v>
      </c>
      <c r="B36" s="358"/>
      <c r="C36" s="347">
        <v>1</v>
      </c>
      <c r="D36" s="348"/>
      <c r="E36" s="359">
        <v>42</v>
      </c>
      <c r="F36" s="360">
        <v>11</v>
      </c>
      <c r="I36" s="295"/>
    </row>
    <row r="37" spans="1:9" ht="15.75" hidden="1" customHeight="1" outlineLevel="1">
      <c r="A37" s="364" t="s">
        <v>1363</v>
      </c>
      <c r="B37" s="358"/>
      <c r="C37" s="347"/>
      <c r="D37" s="348"/>
      <c r="E37" s="359">
        <v>5</v>
      </c>
      <c r="F37" s="360">
        <v>5</v>
      </c>
      <c r="I37" s="295"/>
    </row>
    <row r="38" spans="1:9" ht="15.75" hidden="1" customHeight="1" outlineLevel="1">
      <c r="A38" s="351" t="s">
        <v>1364</v>
      </c>
      <c r="B38" s="351" t="s">
        <v>1365</v>
      </c>
      <c r="C38" s="347"/>
      <c r="D38" s="348"/>
      <c r="E38" s="352">
        <v>34</v>
      </c>
      <c r="F38" s="353">
        <f>SUM(F39:F40)</f>
        <v>33</v>
      </c>
    </row>
    <row r="39" spans="1:9" ht="15.75" hidden="1" customHeight="1" outlineLevel="1">
      <c r="A39" s="354" t="s">
        <v>1366</v>
      </c>
      <c r="B39" s="354"/>
      <c r="C39" s="347">
        <v>1</v>
      </c>
      <c r="D39" s="348"/>
      <c r="E39" s="355">
        <v>12</v>
      </c>
      <c r="F39" s="360">
        <v>18</v>
      </c>
    </row>
    <row r="40" spans="1:9" ht="15.75" hidden="1" customHeight="1" outlineLevel="1">
      <c r="A40" s="357" t="s">
        <v>1367</v>
      </c>
      <c r="B40" s="354"/>
      <c r="C40" s="347">
        <v>1</v>
      </c>
      <c r="D40" s="348"/>
      <c r="E40" s="355">
        <v>46</v>
      </c>
      <c r="F40" s="360">
        <v>15</v>
      </c>
    </row>
    <row r="41" spans="1:9" ht="15.75" hidden="1" customHeight="1" outlineLevel="1">
      <c r="A41" s="351" t="s">
        <v>1368</v>
      </c>
      <c r="B41" s="351" t="s">
        <v>1343</v>
      </c>
      <c r="C41" s="347"/>
      <c r="D41" s="348"/>
      <c r="E41" s="352">
        <v>59</v>
      </c>
      <c r="F41" s="353">
        <f>SUM(F42:F43)</f>
        <v>43</v>
      </c>
    </row>
    <row r="42" spans="1:9" ht="15.75" hidden="1" customHeight="1" outlineLevel="1">
      <c r="A42" s="357" t="s">
        <v>1369</v>
      </c>
      <c r="B42" s="354"/>
      <c r="C42" s="347">
        <v>1</v>
      </c>
      <c r="D42" s="348"/>
      <c r="E42" s="355">
        <v>61</v>
      </c>
      <c r="F42" s="360">
        <v>22</v>
      </c>
    </row>
    <row r="43" spans="1:9" ht="15.75" hidden="1" customHeight="1" outlineLevel="1">
      <c r="A43" s="357" t="s">
        <v>1370</v>
      </c>
      <c r="B43" s="354"/>
      <c r="C43" s="347">
        <v>1</v>
      </c>
      <c r="D43" s="348"/>
      <c r="E43" s="355">
        <v>48</v>
      </c>
      <c r="F43" s="360">
        <v>21</v>
      </c>
    </row>
    <row r="44" spans="1:9" ht="15.75" hidden="1" customHeight="1" outlineLevel="1">
      <c r="A44" s="365"/>
      <c r="B44" s="365"/>
      <c r="C44" s="366"/>
      <c r="D44" s="367"/>
      <c r="E44" s="368"/>
      <c r="F44" s="369"/>
    </row>
    <row r="45" spans="1:9" ht="15.75" customHeight="1" collapsed="1">
      <c r="A45" s="346" t="s">
        <v>1371</v>
      </c>
      <c r="B45" s="346" t="s">
        <v>1372</v>
      </c>
      <c r="C45" s="347"/>
      <c r="D45" s="348"/>
      <c r="E45" s="370">
        <v>345</v>
      </c>
      <c r="F45" s="350"/>
    </row>
    <row r="46" spans="1:9" ht="15.75" hidden="1" customHeight="1" outlineLevel="1">
      <c r="A46" s="351" t="s">
        <v>1373</v>
      </c>
      <c r="B46" s="351" t="s">
        <v>1335</v>
      </c>
      <c r="C46" s="347"/>
      <c r="D46" s="348"/>
      <c r="E46" s="352">
        <v>117</v>
      </c>
      <c r="F46" s="353">
        <f>SUM(F47:F49)</f>
        <v>114</v>
      </c>
    </row>
    <row r="47" spans="1:9" ht="15.75" hidden="1" customHeight="1" outlineLevel="1">
      <c r="A47" s="357" t="s">
        <v>1374</v>
      </c>
      <c r="B47" s="354"/>
      <c r="C47" s="347">
        <v>1</v>
      </c>
      <c r="D47" s="348"/>
      <c r="E47" s="355">
        <v>109</v>
      </c>
      <c r="F47" s="360">
        <v>61</v>
      </c>
    </row>
    <row r="48" spans="1:9" ht="15.75" hidden="1" customHeight="1" outlineLevel="1">
      <c r="A48" s="362" t="s">
        <v>1375</v>
      </c>
      <c r="B48" s="358"/>
      <c r="C48" s="347">
        <v>1</v>
      </c>
      <c r="D48" s="348"/>
      <c r="E48" s="359">
        <v>52</v>
      </c>
      <c r="F48" s="360">
        <v>35</v>
      </c>
      <c r="I48" s="295"/>
    </row>
    <row r="49" spans="1:9" ht="15.75" hidden="1" customHeight="1" outlineLevel="1">
      <c r="A49" s="357" t="s">
        <v>1376</v>
      </c>
      <c r="B49" s="354"/>
      <c r="C49" s="347">
        <v>1</v>
      </c>
      <c r="D49" s="348"/>
      <c r="E49" s="355">
        <v>34</v>
      </c>
      <c r="F49" s="360">
        <v>18</v>
      </c>
    </row>
    <row r="50" spans="1:9" ht="15.75" hidden="1" customHeight="1" outlineLevel="1">
      <c r="A50" s="351" t="s">
        <v>1377</v>
      </c>
      <c r="B50" s="351" t="s">
        <v>1378</v>
      </c>
      <c r="C50" s="347"/>
      <c r="D50" s="348"/>
      <c r="E50" s="352">
        <v>148</v>
      </c>
      <c r="F50" s="353">
        <f>SUM(F51:F55)</f>
        <v>187</v>
      </c>
    </row>
    <row r="51" spans="1:9" ht="15.75" hidden="1" customHeight="1" outlineLevel="1">
      <c r="A51" s="357" t="s">
        <v>1379</v>
      </c>
      <c r="B51" s="354"/>
      <c r="C51" s="347">
        <v>1</v>
      </c>
      <c r="D51" s="348"/>
      <c r="E51" s="355">
        <v>85</v>
      </c>
      <c r="F51" s="360">
        <v>67</v>
      </c>
    </row>
    <row r="52" spans="1:9" ht="15.75" hidden="1" customHeight="1" outlineLevel="1">
      <c r="A52" s="357" t="s">
        <v>1380</v>
      </c>
      <c r="B52" s="354"/>
      <c r="C52" s="347">
        <v>1</v>
      </c>
      <c r="D52" s="348"/>
      <c r="E52" s="355">
        <v>36</v>
      </c>
      <c r="F52" s="360">
        <v>24</v>
      </c>
    </row>
    <row r="53" spans="1:9" ht="15.75" hidden="1" customHeight="1" outlineLevel="1">
      <c r="A53" s="357" t="s">
        <v>1381</v>
      </c>
      <c r="B53" s="354"/>
      <c r="C53" s="347">
        <v>1</v>
      </c>
      <c r="D53" s="348"/>
      <c r="E53" s="355">
        <v>68</v>
      </c>
      <c r="F53" s="360">
        <v>46</v>
      </c>
    </row>
    <row r="54" spans="1:9" ht="15.75" hidden="1" customHeight="1" outlineLevel="1">
      <c r="A54" s="357" t="s">
        <v>1382</v>
      </c>
      <c r="B54" s="354"/>
      <c r="C54" s="347">
        <v>1</v>
      </c>
      <c r="D54" s="348"/>
      <c r="E54" s="355">
        <v>35</v>
      </c>
      <c r="F54" s="360">
        <v>21</v>
      </c>
    </row>
    <row r="55" spans="1:9" ht="15.75" hidden="1" customHeight="1" outlineLevel="1">
      <c r="A55" s="357" t="s">
        <v>1383</v>
      </c>
      <c r="B55" s="354"/>
      <c r="C55" s="347">
        <v>1</v>
      </c>
      <c r="D55" s="348"/>
      <c r="E55" s="355">
        <v>42</v>
      </c>
      <c r="F55" s="360">
        <v>29</v>
      </c>
    </row>
    <row r="56" spans="1:9" ht="15.75" hidden="1" customHeight="1" outlineLevel="1">
      <c r="A56" s="351" t="s">
        <v>1384</v>
      </c>
      <c r="B56" s="351" t="s">
        <v>1378</v>
      </c>
      <c r="C56" s="347"/>
      <c r="D56" s="348"/>
      <c r="E56" s="352">
        <v>80</v>
      </c>
      <c r="F56" s="353">
        <f>SUM(F57:F61)</f>
        <v>135</v>
      </c>
    </row>
    <row r="57" spans="1:9" ht="15.75" hidden="1" customHeight="1" outlineLevel="1">
      <c r="A57" s="357" t="s">
        <v>1385</v>
      </c>
      <c r="B57" s="354"/>
      <c r="C57" s="347">
        <v>1</v>
      </c>
      <c r="D57" s="348"/>
      <c r="E57" s="355">
        <v>53</v>
      </c>
      <c r="F57" s="360">
        <v>30</v>
      </c>
    </row>
    <row r="58" spans="1:9" ht="15.75" hidden="1" customHeight="1" outlineLevel="1">
      <c r="A58" s="362" t="s">
        <v>1386</v>
      </c>
      <c r="B58" s="358"/>
      <c r="C58" s="347">
        <v>1</v>
      </c>
      <c r="D58" s="348"/>
      <c r="E58" s="371">
        <v>70</v>
      </c>
      <c r="F58" s="360">
        <v>50</v>
      </c>
      <c r="I58" s="295"/>
    </row>
    <row r="59" spans="1:9" ht="15.75" hidden="1" customHeight="1" outlineLevel="1">
      <c r="A59" s="364" t="s">
        <v>1387</v>
      </c>
      <c r="B59" s="358"/>
      <c r="C59" s="347"/>
      <c r="D59" s="348"/>
      <c r="E59" s="371">
        <v>15</v>
      </c>
      <c r="F59" s="360">
        <v>15</v>
      </c>
      <c r="I59" s="295"/>
    </row>
    <row r="60" spans="1:9" ht="15.75" hidden="1" customHeight="1" outlineLevel="1">
      <c r="A60" s="364" t="s">
        <v>1388</v>
      </c>
      <c r="B60" s="358"/>
      <c r="C60" s="347"/>
      <c r="D60" s="348"/>
      <c r="E60" s="371">
        <v>15</v>
      </c>
      <c r="F60" s="360">
        <v>15</v>
      </c>
      <c r="I60" s="295"/>
    </row>
    <row r="61" spans="1:9" ht="15.75" hidden="1" customHeight="1" outlineLevel="1">
      <c r="A61" s="364" t="s">
        <v>1389</v>
      </c>
      <c r="B61" s="358"/>
      <c r="C61" s="347"/>
      <c r="D61" s="348"/>
      <c r="E61" s="371">
        <v>27</v>
      </c>
      <c r="F61" s="360">
        <v>25</v>
      </c>
      <c r="I61" s="295"/>
    </row>
    <row r="62" spans="1:9" ht="15.75" hidden="1" customHeight="1" outlineLevel="1">
      <c r="A62" s="365"/>
      <c r="B62" s="365"/>
      <c r="C62" s="366"/>
      <c r="D62" s="367"/>
      <c r="E62" s="368"/>
      <c r="F62" s="369"/>
    </row>
    <row r="63" spans="1:9" ht="15.75" customHeight="1" collapsed="1">
      <c r="A63" s="346" t="s">
        <v>1390</v>
      </c>
      <c r="B63" s="346" t="s">
        <v>1372</v>
      </c>
      <c r="C63" s="347"/>
      <c r="D63" s="348"/>
      <c r="E63" s="370">
        <v>406</v>
      </c>
      <c r="F63" s="350"/>
    </row>
    <row r="64" spans="1:9" ht="15.75" hidden="1" customHeight="1" outlineLevel="1">
      <c r="A64" s="351" t="s">
        <v>1391</v>
      </c>
      <c r="B64" s="351" t="s">
        <v>1335</v>
      </c>
      <c r="C64" s="347"/>
      <c r="D64" s="348"/>
      <c r="E64" s="352">
        <v>149</v>
      </c>
      <c r="F64" s="353">
        <f>SUM(F65:F67)</f>
        <v>129</v>
      </c>
    </row>
    <row r="65" spans="1:9" ht="15.75" hidden="1" customHeight="1" outlineLevel="1">
      <c r="A65" s="354" t="s">
        <v>1392</v>
      </c>
      <c r="B65" s="354"/>
      <c r="C65" s="347">
        <v>1</v>
      </c>
      <c r="D65" s="348"/>
      <c r="E65" s="355">
        <v>55</v>
      </c>
      <c r="F65" s="360">
        <v>26</v>
      </c>
    </row>
    <row r="66" spans="1:9" ht="15.75" hidden="1" customHeight="1" outlineLevel="1">
      <c r="A66" s="357" t="s">
        <v>1393</v>
      </c>
      <c r="B66" s="354"/>
      <c r="C66" s="347">
        <v>1</v>
      </c>
      <c r="D66" s="348"/>
      <c r="E66" s="355">
        <v>63</v>
      </c>
      <c r="F66" s="360">
        <v>52</v>
      </c>
    </row>
    <row r="67" spans="1:9" ht="15.75" hidden="1" customHeight="1" outlineLevel="1">
      <c r="A67" s="362" t="s">
        <v>1394</v>
      </c>
      <c r="B67" s="358"/>
      <c r="C67" s="347">
        <v>1</v>
      </c>
      <c r="D67" s="348"/>
      <c r="E67" s="359">
        <v>59</v>
      </c>
      <c r="F67" s="360">
        <v>51</v>
      </c>
      <c r="I67" s="295"/>
    </row>
    <row r="68" spans="1:9" ht="15.75" hidden="1" customHeight="1" outlineLevel="1">
      <c r="A68" s="351" t="s">
        <v>1395</v>
      </c>
      <c r="B68" s="351" t="s">
        <v>1326</v>
      </c>
      <c r="C68" s="347"/>
      <c r="D68" s="348"/>
      <c r="E68" s="352">
        <v>257</v>
      </c>
      <c r="F68" s="353">
        <f>SUM(F69:F72)</f>
        <v>208</v>
      </c>
    </row>
    <row r="69" spans="1:9" ht="15.75" hidden="1" customHeight="1" outlineLevel="1">
      <c r="A69" s="354" t="s">
        <v>1396</v>
      </c>
      <c r="B69" s="354"/>
      <c r="C69" s="347">
        <v>1</v>
      </c>
      <c r="D69" s="348"/>
      <c r="E69" s="355">
        <v>108</v>
      </c>
      <c r="F69" s="360">
        <v>69</v>
      </c>
    </row>
    <row r="70" spans="1:9" ht="15.75" hidden="1" customHeight="1" outlineLevel="1">
      <c r="A70" s="357" t="s">
        <v>1397</v>
      </c>
      <c r="B70" s="354"/>
      <c r="C70" s="347">
        <v>1</v>
      </c>
      <c r="D70" s="348"/>
      <c r="E70" s="355">
        <v>40</v>
      </c>
      <c r="F70" s="360">
        <v>28</v>
      </c>
    </row>
    <row r="71" spans="1:9" ht="15.75" hidden="1" customHeight="1" outlineLevel="1">
      <c r="A71" s="354" t="s">
        <v>1398</v>
      </c>
      <c r="B71" s="354"/>
      <c r="C71" s="347">
        <v>1</v>
      </c>
      <c r="D71" s="348"/>
      <c r="E71" s="355">
        <v>65</v>
      </c>
      <c r="F71" s="360">
        <v>62</v>
      </c>
    </row>
    <row r="72" spans="1:9" ht="15.75" hidden="1" customHeight="1" outlineLevel="1">
      <c r="A72" s="354" t="s">
        <v>1399</v>
      </c>
      <c r="B72" s="354"/>
      <c r="C72" s="347">
        <v>1</v>
      </c>
      <c r="D72" s="348"/>
      <c r="E72" s="355">
        <v>53</v>
      </c>
      <c r="F72" s="360">
        <v>49</v>
      </c>
    </row>
    <row r="73" spans="1:9" ht="15.75" hidden="1" customHeight="1" outlineLevel="1">
      <c r="A73" s="365"/>
      <c r="B73" s="365"/>
      <c r="C73" s="366"/>
      <c r="D73" s="367"/>
      <c r="E73" s="368"/>
      <c r="F73" s="369"/>
    </row>
    <row r="74" spans="1:9" ht="15.75" customHeight="1" collapsed="1">
      <c r="A74" s="346" t="s">
        <v>1400</v>
      </c>
      <c r="B74" s="346" t="s">
        <v>1401</v>
      </c>
      <c r="C74" s="347"/>
      <c r="D74" s="348"/>
      <c r="E74" s="370">
        <v>383</v>
      </c>
      <c r="F74" s="350"/>
    </row>
    <row r="75" spans="1:9" ht="15.75" hidden="1" customHeight="1" outlineLevel="1">
      <c r="A75" s="372" t="s">
        <v>1402</v>
      </c>
      <c r="B75" s="372" t="s">
        <v>1326</v>
      </c>
      <c r="C75" s="347"/>
      <c r="D75" s="348"/>
      <c r="E75" s="352">
        <v>117</v>
      </c>
      <c r="F75" s="353">
        <f>SUM(F76:F79)</f>
        <v>114</v>
      </c>
      <c r="I75" s="295"/>
    </row>
    <row r="76" spans="1:9" ht="15.75" hidden="1" customHeight="1" outlineLevel="1">
      <c r="A76" s="362" t="s">
        <v>1403</v>
      </c>
      <c r="B76" s="358"/>
      <c r="C76" s="347">
        <v>1</v>
      </c>
      <c r="D76" s="348"/>
      <c r="E76" s="355">
        <v>37</v>
      </c>
      <c r="F76" s="360">
        <v>37</v>
      </c>
    </row>
    <row r="77" spans="1:9" ht="15.75" hidden="1" customHeight="1" outlineLevel="1">
      <c r="A77" s="358" t="s">
        <v>1404</v>
      </c>
      <c r="B77" s="358"/>
      <c r="C77" s="347">
        <v>1</v>
      </c>
      <c r="D77" s="348"/>
      <c r="E77" s="355">
        <v>29</v>
      </c>
      <c r="F77" s="360">
        <v>27</v>
      </c>
    </row>
    <row r="78" spans="1:9" ht="15.75" hidden="1" customHeight="1" outlineLevel="1">
      <c r="A78" s="358" t="s">
        <v>1405</v>
      </c>
      <c r="B78" s="358"/>
      <c r="C78" s="347">
        <v>1</v>
      </c>
      <c r="D78" s="348"/>
      <c r="E78" s="355">
        <v>39</v>
      </c>
      <c r="F78" s="360">
        <v>33</v>
      </c>
    </row>
    <row r="79" spans="1:9" ht="15.75" hidden="1" customHeight="1" outlineLevel="1">
      <c r="A79" s="358" t="s">
        <v>1406</v>
      </c>
      <c r="B79" s="358"/>
      <c r="C79" s="347">
        <v>1</v>
      </c>
      <c r="D79" s="348"/>
      <c r="E79" s="355">
        <v>19</v>
      </c>
      <c r="F79" s="360">
        <v>17</v>
      </c>
    </row>
    <row r="80" spans="1:9" ht="15.75" hidden="1" customHeight="1" outlineLevel="1">
      <c r="A80" s="372" t="s">
        <v>1407</v>
      </c>
      <c r="B80" s="372" t="s">
        <v>1335</v>
      </c>
      <c r="C80" s="347"/>
      <c r="D80" s="348"/>
      <c r="E80" s="352">
        <v>93</v>
      </c>
      <c r="F80" s="353">
        <f>SUM(F81:F83)</f>
        <v>68</v>
      </c>
    </row>
    <row r="81" spans="1:9" ht="15.75" hidden="1" customHeight="1" outlineLevel="1">
      <c r="A81" s="358" t="s">
        <v>1408</v>
      </c>
      <c r="B81" s="358"/>
      <c r="C81" s="347">
        <v>1</v>
      </c>
      <c r="D81" s="348"/>
      <c r="E81" s="355">
        <v>51</v>
      </c>
      <c r="F81" s="360">
        <v>16</v>
      </c>
    </row>
    <row r="82" spans="1:9" ht="15.75" hidden="1" customHeight="1" outlineLevel="1">
      <c r="A82" s="362" t="s">
        <v>1409</v>
      </c>
      <c r="B82" s="358"/>
      <c r="C82" s="347">
        <v>1</v>
      </c>
      <c r="D82" s="348"/>
      <c r="E82" s="355">
        <v>31</v>
      </c>
      <c r="F82" s="360">
        <v>24</v>
      </c>
    </row>
    <row r="83" spans="1:9" ht="15.75" hidden="1" customHeight="1" outlineLevel="1">
      <c r="A83" s="358" t="s">
        <v>1410</v>
      </c>
      <c r="B83" s="358"/>
      <c r="C83" s="347">
        <v>1</v>
      </c>
      <c r="D83" s="348"/>
      <c r="E83" s="355">
        <v>32</v>
      </c>
      <c r="F83" s="360">
        <v>28</v>
      </c>
    </row>
    <row r="84" spans="1:9" ht="15.75" hidden="1" customHeight="1" outlineLevel="1">
      <c r="A84" s="372" t="s">
        <v>1411</v>
      </c>
      <c r="B84" s="372" t="s">
        <v>1335</v>
      </c>
      <c r="C84" s="347"/>
      <c r="D84" s="348"/>
      <c r="E84" s="352">
        <v>173</v>
      </c>
      <c r="F84" s="353">
        <f>SUM(F85:F86)</f>
        <v>167</v>
      </c>
    </row>
    <row r="85" spans="1:9" ht="15.75" hidden="1" customHeight="1" outlineLevel="1">
      <c r="A85" s="358" t="s">
        <v>1412</v>
      </c>
      <c r="B85" s="358"/>
      <c r="C85" s="347">
        <v>1</v>
      </c>
      <c r="D85" s="348"/>
      <c r="E85" s="359">
        <v>85</v>
      </c>
      <c r="F85" s="360">
        <v>63</v>
      </c>
      <c r="I85" s="295"/>
    </row>
    <row r="86" spans="1:9" ht="15.75" hidden="1" customHeight="1" outlineLevel="1">
      <c r="A86" s="354" t="s">
        <v>1413</v>
      </c>
      <c r="B86" s="354"/>
      <c r="C86" s="347">
        <v>1</v>
      </c>
      <c r="D86" s="348"/>
      <c r="E86" s="355">
        <v>135</v>
      </c>
      <c r="F86" s="360">
        <v>104</v>
      </c>
    </row>
    <row r="87" spans="1:9" ht="15.75" hidden="1" customHeight="1" outlineLevel="1">
      <c r="A87" s="365"/>
      <c r="B87" s="365"/>
      <c r="C87" s="366"/>
      <c r="D87" s="367"/>
      <c r="E87" s="368"/>
      <c r="F87" s="369"/>
    </row>
    <row r="88" spans="1:9" ht="15.75" customHeight="1" collapsed="1">
      <c r="A88" s="346" t="s">
        <v>1414</v>
      </c>
      <c r="B88" s="346" t="s">
        <v>1415</v>
      </c>
      <c r="C88" s="347"/>
      <c r="D88" s="348"/>
      <c r="E88" s="370">
        <v>471</v>
      </c>
      <c r="F88" s="350"/>
    </row>
    <row r="89" spans="1:9" ht="15.75" hidden="1" customHeight="1" outlineLevel="1">
      <c r="A89" s="351" t="s">
        <v>1416</v>
      </c>
      <c r="B89" s="351" t="s">
        <v>1417</v>
      </c>
      <c r="C89" s="347"/>
      <c r="D89" s="348"/>
      <c r="E89" s="352">
        <v>92</v>
      </c>
      <c r="F89" s="353">
        <f>SUM(F90:F91)</f>
        <v>71</v>
      </c>
    </row>
    <row r="90" spans="1:9" ht="15.75" hidden="1" customHeight="1" outlineLevel="1">
      <c r="A90" s="357" t="s">
        <v>1418</v>
      </c>
      <c r="B90" s="354"/>
      <c r="C90" s="347">
        <v>1</v>
      </c>
      <c r="D90" s="348"/>
      <c r="E90" s="355">
        <v>33</v>
      </c>
      <c r="F90" s="360">
        <v>28</v>
      </c>
    </row>
    <row r="91" spans="1:9" ht="15.75" hidden="1" customHeight="1" outlineLevel="1">
      <c r="A91" s="357" t="s">
        <v>1419</v>
      </c>
      <c r="B91" s="354"/>
      <c r="C91" s="347">
        <v>1</v>
      </c>
      <c r="D91" s="348"/>
      <c r="E91" s="355">
        <v>66</v>
      </c>
      <c r="F91" s="360">
        <v>43</v>
      </c>
    </row>
    <row r="92" spans="1:9" ht="15.75" hidden="1" customHeight="1" outlineLevel="1">
      <c r="A92" s="351" t="s">
        <v>1420</v>
      </c>
      <c r="B92" s="351" t="s">
        <v>1326</v>
      </c>
      <c r="C92" s="347"/>
      <c r="D92" s="348"/>
      <c r="E92" s="352">
        <v>130</v>
      </c>
      <c r="F92" s="353">
        <f>SUM(F93:F96)</f>
        <v>106</v>
      </c>
    </row>
    <row r="93" spans="1:9" ht="15.75" hidden="1" customHeight="1" outlineLevel="1">
      <c r="A93" s="357" t="s">
        <v>1421</v>
      </c>
      <c r="B93" s="354"/>
      <c r="C93" s="347">
        <v>1</v>
      </c>
      <c r="D93" s="348"/>
      <c r="E93" s="355">
        <v>46</v>
      </c>
      <c r="F93" s="360">
        <v>27</v>
      </c>
    </row>
    <row r="94" spans="1:9" ht="15.75" hidden="1" customHeight="1" outlineLevel="1">
      <c r="A94" s="358" t="s">
        <v>1422</v>
      </c>
      <c r="B94" s="358"/>
      <c r="C94" s="347">
        <v>1</v>
      </c>
      <c r="D94" s="348"/>
      <c r="E94" s="359">
        <v>46</v>
      </c>
      <c r="F94" s="360">
        <v>22</v>
      </c>
      <c r="I94" s="295"/>
    </row>
    <row r="95" spans="1:9" ht="15.75" hidden="1" customHeight="1" outlineLevel="1">
      <c r="A95" s="354" t="s">
        <v>1423</v>
      </c>
      <c r="B95" s="354"/>
      <c r="C95" s="347">
        <v>1</v>
      </c>
      <c r="D95" s="348"/>
      <c r="E95" s="355">
        <v>35</v>
      </c>
      <c r="F95" s="360">
        <v>23</v>
      </c>
    </row>
    <row r="96" spans="1:9" ht="15.75" hidden="1" customHeight="1" outlineLevel="1">
      <c r="A96" s="354" t="s">
        <v>1424</v>
      </c>
      <c r="B96" s="354"/>
      <c r="C96" s="347">
        <v>1</v>
      </c>
      <c r="D96" s="348"/>
      <c r="E96" s="355">
        <v>47</v>
      </c>
      <c r="F96" s="360">
        <v>34</v>
      </c>
    </row>
    <row r="97" spans="1:9" ht="15.75" hidden="1" customHeight="1" outlineLevel="1">
      <c r="A97" s="351" t="s">
        <v>1425</v>
      </c>
      <c r="B97" s="351" t="s">
        <v>1417</v>
      </c>
      <c r="C97" s="347"/>
      <c r="D97" s="348"/>
      <c r="E97" s="352">
        <v>93</v>
      </c>
      <c r="F97" s="353">
        <f>SUM(F98:F99)</f>
        <v>83</v>
      </c>
    </row>
    <row r="98" spans="1:9" ht="15.75" hidden="1" customHeight="1" outlineLevel="1">
      <c r="A98" s="362" t="s">
        <v>1426</v>
      </c>
      <c r="B98" s="358"/>
      <c r="C98" s="347">
        <v>1</v>
      </c>
      <c r="D98" s="348"/>
      <c r="E98" s="359">
        <v>46</v>
      </c>
      <c r="F98" s="360">
        <v>39</v>
      </c>
      <c r="I98" s="295"/>
    </row>
    <row r="99" spans="1:9" ht="15.75" hidden="1" customHeight="1" outlineLevel="1">
      <c r="A99" s="357" t="s">
        <v>1427</v>
      </c>
      <c r="B99" s="354"/>
      <c r="C99" s="347">
        <v>1</v>
      </c>
      <c r="D99" s="348"/>
      <c r="E99" s="355">
        <v>52</v>
      </c>
      <c r="F99" s="360">
        <v>44</v>
      </c>
    </row>
    <row r="100" spans="1:9" ht="15.75" hidden="1" customHeight="1" outlineLevel="1">
      <c r="A100" s="351" t="s">
        <v>1428</v>
      </c>
      <c r="B100" s="351" t="s">
        <v>1335</v>
      </c>
      <c r="C100" s="347"/>
      <c r="D100" s="348"/>
      <c r="E100" s="352">
        <v>156</v>
      </c>
      <c r="F100" s="353">
        <f>SUM(F101:F106)</f>
        <v>185</v>
      </c>
    </row>
    <row r="101" spans="1:9" ht="15.75" hidden="1" customHeight="1" outlineLevel="1">
      <c r="A101" s="354" t="s">
        <v>1429</v>
      </c>
      <c r="B101" s="354"/>
      <c r="C101" s="347">
        <v>1</v>
      </c>
      <c r="D101" s="348"/>
      <c r="E101" s="355">
        <v>58</v>
      </c>
      <c r="F101" s="356">
        <v>56</v>
      </c>
    </row>
    <row r="102" spans="1:9" ht="15.75" hidden="1" customHeight="1" outlineLevel="1">
      <c r="A102" s="354" t="s">
        <v>1430</v>
      </c>
      <c r="B102" s="354"/>
      <c r="C102" s="347">
        <v>1</v>
      </c>
      <c r="D102" s="348"/>
      <c r="E102" s="355">
        <v>19</v>
      </c>
      <c r="F102" s="356">
        <v>18</v>
      </c>
    </row>
    <row r="103" spans="1:9" ht="15.75" hidden="1" customHeight="1" outlineLevel="1">
      <c r="A103" s="354" t="s">
        <v>1431</v>
      </c>
      <c r="B103" s="354"/>
      <c r="C103" s="347">
        <v>1</v>
      </c>
      <c r="D103" s="348"/>
      <c r="E103" s="355">
        <v>36</v>
      </c>
      <c r="F103" s="360">
        <v>33</v>
      </c>
    </row>
    <row r="104" spans="1:9" ht="15.75" hidden="1" customHeight="1" outlineLevel="1">
      <c r="A104" s="354" t="s">
        <v>1432</v>
      </c>
      <c r="B104" s="354"/>
      <c r="C104" s="347">
        <v>1</v>
      </c>
      <c r="D104" s="348"/>
      <c r="E104" s="355">
        <v>16</v>
      </c>
      <c r="F104" s="360">
        <v>16</v>
      </c>
    </row>
    <row r="105" spans="1:9" ht="15.75" hidden="1" customHeight="1" outlineLevel="1">
      <c r="A105" s="354" t="s">
        <v>1433</v>
      </c>
      <c r="B105" s="354"/>
      <c r="C105" s="347">
        <v>1</v>
      </c>
      <c r="D105" s="348"/>
      <c r="E105" s="355">
        <v>36</v>
      </c>
      <c r="F105" s="360">
        <v>29</v>
      </c>
    </row>
    <row r="106" spans="1:9" ht="15.75" hidden="1" customHeight="1" outlineLevel="1">
      <c r="A106" s="363" t="s">
        <v>1434</v>
      </c>
      <c r="B106" s="363" t="s">
        <v>1352</v>
      </c>
      <c r="C106" s="347"/>
      <c r="D106" s="348"/>
      <c r="E106" s="355">
        <v>33</v>
      </c>
      <c r="F106" s="360">
        <v>33</v>
      </c>
    </row>
    <row r="107" spans="1:9" ht="15.75" hidden="1" customHeight="1" outlineLevel="1">
      <c r="A107" s="365"/>
      <c r="B107" s="365"/>
      <c r="C107" s="366"/>
      <c r="D107" s="367"/>
      <c r="E107" s="368"/>
      <c r="F107" s="369"/>
    </row>
    <row r="108" spans="1:9" ht="15.75" customHeight="1" collapsed="1">
      <c r="A108" s="346" t="s">
        <v>1435</v>
      </c>
      <c r="B108" s="346" t="s">
        <v>1436</v>
      </c>
      <c r="C108" s="347"/>
      <c r="D108" s="348"/>
      <c r="E108" s="370">
        <v>401</v>
      </c>
      <c r="F108" s="350"/>
    </row>
    <row r="109" spans="1:9" ht="15.75" hidden="1" customHeight="1" outlineLevel="1">
      <c r="A109" s="372" t="s">
        <v>1437</v>
      </c>
      <c r="B109" s="372" t="s">
        <v>1335</v>
      </c>
      <c r="C109" s="347"/>
      <c r="D109" s="348"/>
      <c r="E109" s="352">
        <v>100</v>
      </c>
      <c r="F109" s="353">
        <f>SUM(F110:F112)</f>
        <v>90</v>
      </c>
      <c r="I109" s="295"/>
    </row>
    <row r="110" spans="1:9" ht="15.75" hidden="1" customHeight="1" outlineLevel="1">
      <c r="A110" s="354" t="s">
        <v>1438</v>
      </c>
      <c r="B110" s="354"/>
      <c r="C110" s="347">
        <v>1</v>
      </c>
      <c r="D110" s="348"/>
      <c r="E110" s="355">
        <v>48</v>
      </c>
      <c r="F110" s="360">
        <v>45</v>
      </c>
    </row>
    <row r="111" spans="1:9" ht="15.75" hidden="1" customHeight="1" outlineLevel="1">
      <c r="A111" s="357" t="s">
        <v>1439</v>
      </c>
      <c r="B111" s="354"/>
      <c r="C111" s="347">
        <v>1</v>
      </c>
      <c r="D111" s="348"/>
      <c r="E111" s="355">
        <v>25</v>
      </c>
      <c r="F111" s="360">
        <v>17</v>
      </c>
    </row>
    <row r="112" spans="1:9" ht="15.75" hidden="1" customHeight="1" outlineLevel="1">
      <c r="A112" s="357" t="s">
        <v>1440</v>
      </c>
      <c r="B112" s="354"/>
      <c r="C112" s="347">
        <v>1</v>
      </c>
      <c r="D112" s="348"/>
      <c r="E112" s="355">
        <v>31</v>
      </c>
      <c r="F112" s="360">
        <v>28</v>
      </c>
    </row>
    <row r="113" spans="1:9" ht="15.75" hidden="1" customHeight="1" outlineLevel="1">
      <c r="A113" s="351" t="s">
        <v>1441</v>
      </c>
      <c r="B113" s="351" t="s">
        <v>1335</v>
      </c>
      <c r="C113" s="347"/>
      <c r="D113" s="348"/>
      <c r="E113" s="352">
        <v>96</v>
      </c>
      <c r="F113" s="353">
        <f>SUM(F114:F115)</f>
        <v>93</v>
      </c>
    </row>
    <row r="114" spans="1:9" ht="15.75" hidden="1" customHeight="1" outlineLevel="1">
      <c r="A114" s="357" t="s">
        <v>1442</v>
      </c>
      <c r="B114" s="354"/>
      <c r="C114" s="347">
        <v>1</v>
      </c>
      <c r="D114" s="348"/>
      <c r="E114" s="355">
        <v>45</v>
      </c>
      <c r="F114" s="360">
        <v>43</v>
      </c>
    </row>
    <row r="115" spans="1:9" ht="15.75" hidden="1" customHeight="1" outlineLevel="1">
      <c r="A115" s="357" t="s">
        <v>1443</v>
      </c>
      <c r="B115" s="354"/>
      <c r="C115" s="347">
        <v>1</v>
      </c>
      <c r="D115" s="348"/>
      <c r="E115" s="355">
        <v>50</v>
      </c>
      <c r="F115" s="360">
        <v>50</v>
      </c>
    </row>
    <row r="116" spans="1:9" ht="15.75" hidden="1" customHeight="1" outlineLevel="1">
      <c r="A116" s="351" t="s">
        <v>1444</v>
      </c>
      <c r="B116" s="351" t="s">
        <v>1326</v>
      </c>
      <c r="C116" s="347"/>
      <c r="D116" s="348"/>
      <c r="E116" s="352">
        <v>156</v>
      </c>
      <c r="F116" s="353">
        <f>SUM(F117:F120)</f>
        <v>154</v>
      </c>
    </row>
    <row r="117" spans="1:9" ht="15.75" hidden="1" customHeight="1" outlineLevel="1">
      <c r="A117" s="362" t="s">
        <v>1445</v>
      </c>
      <c r="B117" s="358"/>
      <c r="C117" s="347">
        <v>1</v>
      </c>
      <c r="D117" s="348"/>
      <c r="E117" s="359">
        <v>78</v>
      </c>
      <c r="F117" s="360">
        <v>44</v>
      </c>
      <c r="I117" s="295"/>
    </row>
    <row r="118" spans="1:9" ht="15.75" hidden="1" customHeight="1" outlineLevel="1">
      <c r="A118" s="357" t="s">
        <v>1446</v>
      </c>
      <c r="B118" s="354"/>
      <c r="C118" s="347">
        <v>1</v>
      </c>
      <c r="D118" s="348"/>
      <c r="E118" s="355">
        <v>39</v>
      </c>
      <c r="F118" s="360">
        <v>32</v>
      </c>
    </row>
    <row r="119" spans="1:9" ht="15.75" hidden="1" customHeight="1" outlineLevel="1">
      <c r="A119" s="357" t="s">
        <v>1447</v>
      </c>
      <c r="B119" s="354"/>
      <c r="C119" s="347">
        <v>1</v>
      </c>
      <c r="D119" s="348"/>
      <c r="E119" s="355">
        <v>60</v>
      </c>
      <c r="F119" s="360">
        <v>41</v>
      </c>
    </row>
    <row r="120" spans="1:9" ht="15.75" hidden="1" customHeight="1" outlineLevel="1">
      <c r="A120" s="354" t="s">
        <v>1448</v>
      </c>
      <c r="B120" s="354"/>
      <c r="C120" s="347">
        <v>1</v>
      </c>
      <c r="D120" s="348"/>
      <c r="E120" s="355">
        <v>40</v>
      </c>
      <c r="F120" s="360">
        <v>37</v>
      </c>
    </row>
    <row r="121" spans="1:9" ht="15.75" hidden="1" customHeight="1" outlineLevel="1">
      <c r="A121" s="351" t="s">
        <v>1449</v>
      </c>
      <c r="B121" s="351" t="s">
        <v>578</v>
      </c>
      <c r="C121" s="347"/>
      <c r="D121" s="348"/>
      <c r="E121" s="352">
        <v>49</v>
      </c>
      <c r="F121" s="353">
        <f>SUM(F122:F124)</f>
        <v>77</v>
      </c>
    </row>
    <row r="122" spans="1:9" ht="15.75" hidden="1" customHeight="1" outlineLevel="1">
      <c r="A122" s="362" t="s">
        <v>1450</v>
      </c>
      <c r="B122" s="358"/>
      <c r="C122" s="347">
        <v>1</v>
      </c>
      <c r="D122" s="348"/>
      <c r="E122" s="359">
        <v>33</v>
      </c>
      <c r="F122" s="360">
        <v>25</v>
      </c>
      <c r="I122" s="295"/>
    </row>
    <row r="123" spans="1:9" ht="15.75" hidden="1" customHeight="1" outlineLevel="1">
      <c r="A123" s="357" t="s">
        <v>1451</v>
      </c>
      <c r="B123" s="354"/>
      <c r="C123" s="347">
        <v>1</v>
      </c>
      <c r="D123" s="348"/>
      <c r="E123" s="355">
        <v>34</v>
      </c>
      <c r="F123" s="360">
        <v>22</v>
      </c>
    </row>
    <row r="124" spans="1:9" ht="15.75" hidden="1" customHeight="1" outlineLevel="1">
      <c r="A124" s="364" t="s">
        <v>1452</v>
      </c>
      <c r="B124" s="354"/>
      <c r="C124" s="347"/>
      <c r="D124" s="348"/>
      <c r="E124" s="355">
        <v>35</v>
      </c>
      <c r="F124" s="360">
        <v>30</v>
      </c>
    </row>
    <row r="125" spans="1:9" ht="15.75" hidden="1" customHeight="1" outlineLevel="1">
      <c r="A125" s="365"/>
      <c r="B125" s="365"/>
      <c r="C125" s="366"/>
      <c r="D125" s="367"/>
      <c r="E125" s="368"/>
      <c r="F125" s="369"/>
    </row>
    <row r="126" spans="1:9" ht="15.75" customHeight="1" collapsed="1">
      <c r="A126" s="346" t="s">
        <v>1453</v>
      </c>
      <c r="B126" s="346" t="s">
        <v>1454</v>
      </c>
      <c r="C126" s="347"/>
      <c r="D126" s="348"/>
      <c r="E126" s="370">
        <v>617</v>
      </c>
      <c r="F126" s="350"/>
    </row>
    <row r="127" spans="1:9" ht="15.75" hidden="1" customHeight="1" outlineLevel="1">
      <c r="A127" s="351" t="s">
        <v>1455</v>
      </c>
      <c r="B127" s="351" t="s">
        <v>1417</v>
      </c>
      <c r="C127" s="347"/>
      <c r="D127" s="348"/>
      <c r="E127" s="352">
        <v>103</v>
      </c>
      <c r="F127" s="353">
        <f>SUM(F128:F130)</f>
        <v>103</v>
      </c>
    </row>
    <row r="128" spans="1:9" ht="15.75" hidden="1" customHeight="1" outlineLevel="1">
      <c r="A128" s="357" t="s">
        <v>1456</v>
      </c>
      <c r="B128" s="354"/>
      <c r="C128" s="347">
        <v>1</v>
      </c>
      <c r="D128" s="348"/>
      <c r="E128" s="355">
        <v>49</v>
      </c>
      <c r="F128" s="360">
        <v>45</v>
      </c>
    </row>
    <row r="129" spans="1:9" ht="15.75" hidden="1" customHeight="1" outlineLevel="1">
      <c r="A129" s="357" t="s">
        <v>1457</v>
      </c>
      <c r="B129" s="354"/>
      <c r="C129" s="347">
        <v>1</v>
      </c>
      <c r="D129" s="348"/>
      <c r="E129" s="355">
        <v>34</v>
      </c>
      <c r="F129" s="360">
        <v>34</v>
      </c>
    </row>
    <row r="130" spans="1:9" ht="15.75" hidden="1" customHeight="1" outlineLevel="1">
      <c r="A130" s="358" t="s">
        <v>1458</v>
      </c>
      <c r="B130" s="358"/>
      <c r="C130" s="347">
        <v>1</v>
      </c>
      <c r="D130" s="348"/>
      <c r="E130" s="355">
        <v>26</v>
      </c>
      <c r="F130" s="360">
        <v>24</v>
      </c>
    </row>
    <row r="131" spans="1:9" ht="15.75" hidden="1" customHeight="1" outlineLevel="1">
      <c r="A131" s="351" t="s">
        <v>1459</v>
      </c>
      <c r="B131" s="351" t="s">
        <v>1417</v>
      </c>
      <c r="C131" s="347"/>
      <c r="D131" s="348"/>
      <c r="E131" s="352">
        <v>137</v>
      </c>
      <c r="F131" s="353">
        <f>SUM(F132:F135)</f>
        <v>131</v>
      </c>
    </row>
    <row r="132" spans="1:9" ht="15.75" hidden="1" customHeight="1" outlineLevel="1">
      <c r="A132" s="357" t="s">
        <v>1460</v>
      </c>
      <c r="B132" s="354"/>
      <c r="C132" s="347">
        <v>1</v>
      </c>
      <c r="D132" s="348"/>
      <c r="E132" s="355">
        <v>22</v>
      </c>
      <c r="F132" s="360">
        <v>22</v>
      </c>
    </row>
    <row r="133" spans="1:9" ht="15.75" hidden="1" customHeight="1" outlineLevel="1">
      <c r="A133" s="357" t="s">
        <v>1461</v>
      </c>
      <c r="B133" s="354"/>
      <c r="C133" s="347">
        <v>1</v>
      </c>
      <c r="D133" s="348"/>
      <c r="E133" s="355">
        <v>39</v>
      </c>
      <c r="F133" s="360">
        <v>30</v>
      </c>
    </row>
    <row r="134" spans="1:9" ht="15.75" hidden="1" customHeight="1" outlineLevel="1">
      <c r="A134" s="357" t="s">
        <v>1462</v>
      </c>
      <c r="B134" s="354"/>
      <c r="C134" s="347">
        <v>1</v>
      </c>
      <c r="D134" s="348"/>
      <c r="E134" s="355">
        <v>46</v>
      </c>
      <c r="F134" s="360">
        <v>40</v>
      </c>
    </row>
    <row r="135" spans="1:9" ht="15.75" hidden="1" customHeight="1" outlineLevel="1">
      <c r="A135" s="364" t="s">
        <v>1463</v>
      </c>
      <c r="B135" s="354"/>
      <c r="C135" s="347"/>
      <c r="D135" s="348"/>
      <c r="E135" s="355">
        <v>39</v>
      </c>
      <c r="F135" s="360">
        <v>39</v>
      </c>
    </row>
    <row r="136" spans="1:9" ht="15.75" hidden="1" customHeight="1" outlineLevel="1">
      <c r="A136" s="372" t="s">
        <v>1464</v>
      </c>
      <c r="B136" s="372" t="s">
        <v>1335</v>
      </c>
      <c r="C136" s="347"/>
      <c r="D136" s="348"/>
      <c r="E136" s="352">
        <v>135</v>
      </c>
      <c r="F136" s="353">
        <f>SUM(F137:F140)</f>
        <v>134</v>
      </c>
      <c r="I136" s="295"/>
    </row>
    <row r="137" spans="1:9" ht="15.75" hidden="1" customHeight="1" outlineLevel="1">
      <c r="A137" s="362" t="s">
        <v>1465</v>
      </c>
      <c r="B137" s="358"/>
      <c r="C137" s="347">
        <v>1</v>
      </c>
      <c r="D137" s="348"/>
      <c r="E137" s="355">
        <v>41</v>
      </c>
      <c r="F137" s="360">
        <v>36</v>
      </c>
    </row>
    <row r="138" spans="1:9" ht="15.75" hidden="1" customHeight="1" outlineLevel="1">
      <c r="A138" s="357" t="s">
        <v>1466</v>
      </c>
      <c r="B138" s="354"/>
      <c r="C138" s="347">
        <v>1</v>
      </c>
      <c r="D138" s="348"/>
      <c r="E138" s="355">
        <v>30</v>
      </c>
      <c r="F138" s="360">
        <v>30</v>
      </c>
    </row>
    <row r="139" spans="1:9" ht="15.75" hidden="1" customHeight="1" outlineLevel="1">
      <c r="A139" s="354" t="s">
        <v>1467</v>
      </c>
      <c r="B139" s="354"/>
      <c r="C139" s="347">
        <v>1</v>
      </c>
      <c r="D139" s="348"/>
      <c r="E139" s="355">
        <v>20</v>
      </c>
      <c r="F139" s="360">
        <v>20</v>
      </c>
    </row>
    <row r="140" spans="1:9" ht="15.75" hidden="1" customHeight="1" outlineLevel="1">
      <c r="A140" s="357" t="s">
        <v>1468</v>
      </c>
      <c r="B140" s="354"/>
      <c r="C140" s="347">
        <v>1</v>
      </c>
      <c r="D140" s="348"/>
      <c r="E140" s="355">
        <v>48</v>
      </c>
      <c r="F140" s="360">
        <v>48</v>
      </c>
    </row>
    <row r="141" spans="1:9" ht="15.75" hidden="1" customHeight="1" outlineLevel="1">
      <c r="A141" s="372" t="s">
        <v>1469</v>
      </c>
      <c r="B141" s="372" t="s">
        <v>1335</v>
      </c>
      <c r="C141" s="347"/>
      <c r="D141" s="348"/>
      <c r="E141" s="352">
        <v>129</v>
      </c>
      <c r="F141" s="353">
        <f>SUM(F142:F145)</f>
        <v>129</v>
      </c>
      <c r="I141" s="295"/>
    </row>
    <row r="142" spans="1:9" ht="15.75" hidden="1" customHeight="1" outlineLevel="1">
      <c r="A142" s="354" t="s">
        <v>1470</v>
      </c>
      <c r="B142" s="354"/>
      <c r="C142" s="347">
        <v>1</v>
      </c>
      <c r="D142" s="348"/>
      <c r="E142" s="355">
        <v>25</v>
      </c>
      <c r="F142" s="360">
        <v>25</v>
      </c>
    </row>
    <row r="143" spans="1:9" ht="15.75" hidden="1" customHeight="1" outlineLevel="1">
      <c r="A143" s="357" t="s">
        <v>1471</v>
      </c>
      <c r="B143" s="354"/>
      <c r="C143" s="347">
        <v>1</v>
      </c>
      <c r="D143" s="348"/>
      <c r="E143" s="355">
        <v>41</v>
      </c>
      <c r="F143" s="360">
        <v>41</v>
      </c>
    </row>
    <row r="144" spans="1:9" ht="15.75" hidden="1" customHeight="1" outlineLevel="1">
      <c r="A144" s="357" t="s">
        <v>1472</v>
      </c>
      <c r="B144" s="354"/>
      <c r="C144" s="347">
        <v>1</v>
      </c>
      <c r="D144" s="348"/>
      <c r="E144" s="355">
        <v>52</v>
      </c>
      <c r="F144" s="360">
        <v>52</v>
      </c>
    </row>
    <row r="145" spans="1:9" ht="15.75" hidden="1" customHeight="1" outlineLevel="1">
      <c r="A145" s="354" t="s">
        <v>1473</v>
      </c>
      <c r="B145" s="354"/>
      <c r="C145" s="347">
        <v>1</v>
      </c>
      <c r="D145" s="348"/>
      <c r="E145" s="355">
        <v>11</v>
      </c>
      <c r="F145" s="360">
        <v>11</v>
      </c>
    </row>
    <row r="146" spans="1:9" ht="15.75" hidden="1" customHeight="1" outlineLevel="1">
      <c r="A146" s="351" t="s">
        <v>1474</v>
      </c>
      <c r="B146" s="351" t="s">
        <v>1335</v>
      </c>
      <c r="C146" s="347"/>
      <c r="D146" s="348"/>
      <c r="E146" s="352">
        <v>113</v>
      </c>
      <c r="F146" s="353">
        <f>SUM(F147:F150)</f>
        <v>171</v>
      </c>
    </row>
    <row r="147" spans="1:9" ht="15.75" hidden="1" customHeight="1" outlineLevel="1">
      <c r="A147" s="357" t="s">
        <v>1475</v>
      </c>
      <c r="B147" s="354"/>
      <c r="C147" s="347">
        <v>1</v>
      </c>
      <c r="D147" s="348"/>
      <c r="E147" s="355">
        <v>47</v>
      </c>
      <c r="F147" s="360">
        <v>47</v>
      </c>
    </row>
    <row r="148" spans="1:9" ht="15.75" hidden="1" customHeight="1" outlineLevel="1">
      <c r="A148" s="357" t="s">
        <v>1476</v>
      </c>
      <c r="B148" s="354"/>
      <c r="C148" s="347">
        <v>1</v>
      </c>
      <c r="D148" s="348"/>
      <c r="E148" s="355">
        <v>28</v>
      </c>
      <c r="F148" s="360">
        <v>28</v>
      </c>
    </row>
    <row r="149" spans="1:9" ht="15.75" hidden="1" customHeight="1" outlineLevel="1">
      <c r="A149" s="357" t="s">
        <v>1477</v>
      </c>
      <c r="B149" s="354"/>
      <c r="C149" s="347">
        <v>1</v>
      </c>
      <c r="D149" s="348"/>
      <c r="E149" s="355">
        <v>38</v>
      </c>
      <c r="F149" s="360">
        <v>38</v>
      </c>
    </row>
    <row r="150" spans="1:9" ht="15.75" hidden="1" customHeight="1" outlineLevel="1">
      <c r="A150" s="364" t="s">
        <v>1478</v>
      </c>
      <c r="B150" s="354"/>
      <c r="C150" s="347"/>
      <c r="D150" s="348"/>
      <c r="E150" s="355">
        <v>61</v>
      </c>
      <c r="F150" s="360">
        <v>58</v>
      </c>
    </row>
    <row r="151" spans="1:9" ht="15.75" hidden="1" customHeight="1" outlineLevel="1">
      <c r="A151" s="365"/>
      <c r="B151" s="365"/>
      <c r="C151" s="366"/>
      <c r="D151" s="367"/>
      <c r="E151" s="368"/>
      <c r="F151" s="369"/>
    </row>
    <row r="152" spans="1:9" ht="15.75" customHeight="1" collapsed="1">
      <c r="A152" s="373" t="s">
        <v>1479</v>
      </c>
      <c r="B152" s="373" t="s">
        <v>1326</v>
      </c>
      <c r="C152" s="347"/>
      <c r="D152" s="348"/>
      <c r="E152" s="370">
        <v>218</v>
      </c>
      <c r="F152" s="350"/>
    </row>
    <row r="153" spans="1:9" ht="15.75" hidden="1" customHeight="1" outlineLevel="1">
      <c r="A153" s="351" t="s">
        <v>1480</v>
      </c>
      <c r="B153" s="351" t="s">
        <v>1417</v>
      </c>
      <c r="C153" s="347"/>
      <c r="D153" s="348"/>
      <c r="E153" s="352">
        <v>104</v>
      </c>
      <c r="F153" s="353">
        <f>SUM(F154:F156)</f>
        <v>97</v>
      </c>
    </row>
    <row r="154" spans="1:9" ht="15.75" hidden="1" customHeight="1" outlineLevel="1">
      <c r="A154" s="354" t="s">
        <v>1481</v>
      </c>
      <c r="B154" s="354"/>
      <c r="C154" s="347">
        <v>1</v>
      </c>
      <c r="D154" s="348"/>
      <c r="E154" s="355">
        <v>40</v>
      </c>
      <c r="F154" s="360">
        <v>39</v>
      </c>
      <c r="I154" s="295"/>
    </row>
    <row r="155" spans="1:9" ht="15.75" hidden="1" customHeight="1" outlineLevel="1">
      <c r="A155" s="357" t="s">
        <v>1482</v>
      </c>
      <c r="B155" s="354"/>
      <c r="C155" s="347">
        <v>1</v>
      </c>
      <c r="D155" s="348"/>
      <c r="E155" s="359">
        <v>20</v>
      </c>
      <c r="F155" s="360">
        <v>20</v>
      </c>
    </row>
    <row r="156" spans="1:9" ht="15.75" hidden="1" customHeight="1" outlineLevel="1">
      <c r="A156" s="357" t="s">
        <v>1483</v>
      </c>
      <c r="B156" s="354"/>
      <c r="C156" s="347">
        <v>1</v>
      </c>
      <c r="D156" s="348"/>
      <c r="E156" s="355">
        <v>44</v>
      </c>
      <c r="F156" s="360">
        <v>38</v>
      </c>
    </row>
    <row r="157" spans="1:9" ht="15.75" hidden="1" customHeight="1" outlineLevel="1">
      <c r="A157" s="351" t="s">
        <v>1484</v>
      </c>
      <c r="B157" s="351" t="s">
        <v>1417</v>
      </c>
      <c r="C157" s="347"/>
      <c r="D157" s="348"/>
      <c r="E157" s="352">
        <v>114</v>
      </c>
      <c r="F157" s="353">
        <f>SUM(F158:F160)</f>
        <v>148</v>
      </c>
    </row>
    <row r="158" spans="1:9" ht="15.75" hidden="1" customHeight="1" outlineLevel="1">
      <c r="A158" s="354" t="s">
        <v>1485</v>
      </c>
      <c r="B158" s="354"/>
      <c r="C158" s="347">
        <v>1</v>
      </c>
      <c r="D158" s="348"/>
      <c r="E158" s="355">
        <v>40</v>
      </c>
      <c r="F158" s="360">
        <v>40</v>
      </c>
    </row>
    <row r="159" spans="1:9" ht="15.75" hidden="1" customHeight="1" outlineLevel="1">
      <c r="A159" s="358" t="s">
        <v>1486</v>
      </c>
      <c r="B159" s="358"/>
      <c r="C159" s="347">
        <v>1</v>
      </c>
      <c r="D159" s="348"/>
      <c r="E159" s="355">
        <v>74</v>
      </c>
      <c r="F159" s="360">
        <v>74</v>
      </c>
    </row>
    <row r="160" spans="1:9" ht="15.75" hidden="1" customHeight="1" outlineLevel="1">
      <c r="A160" s="363" t="s">
        <v>1487</v>
      </c>
      <c r="B160" s="358"/>
      <c r="C160" s="347"/>
      <c r="D160" s="348"/>
      <c r="E160" s="355">
        <v>34</v>
      </c>
      <c r="F160" s="360">
        <v>34</v>
      </c>
    </row>
    <row r="161" spans="1:6" ht="15.75" customHeight="1">
      <c r="A161" s="365"/>
      <c r="B161" s="365"/>
      <c r="C161" s="366"/>
      <c r="D161" s="367"/>
      <c r="E161" s="368"/>
      <c r="F161" s="369"/>
    </row>
    <row r="162" spans="1:6" ht="15.75" customHeight="1">
      <c r="A162" s="363" t="s">
        <v>1488</v>
      </c>
      <c r="B162" s="358"/>
      <c r="C162" s="347"/>
      <c r="D162" s="348"/>
      <c r="E162" s="374">
        <v>19</v>
      </c>
      <c r="F162" s="360">
        <v>19</v>
      </c>
    </row>
    <row r="163" spans="1:6" ht="15.75" customHeight="1">
      <c r="A163" s="363" t="s">
        <v>1489</v>
      </c>
      <c r="B163" s="358"/>
      <c r="C163" s="347"/>
      <c r="D163" s="348"/>
      <c r="E163" s="374">
        <v>123</v>
      </c>
      <c r="F163" s="360">
        <v>120</v>
      </c>
    </row>
    <row r="164" spans="1:6" ht="15.75" customHeight="1">
      <c r="A164" s="363" t="s">
        <v>1490</v>
      </c>
      <c r="B164" s="358"/>
      <c r="C164" s="347"/>
      <c r="D164" s="348"/>
      <c r="E164" s="374">
        <v>44</v>
      </c>
      <c r="F164" s="360">
        <v>42</v>
      </c>
    </row>
    <row r="165" spans="1:6" ht="15.75" customHeight="1">
      <c r="A165" s="363" t="s">
        <v>1491</v>
      </c>
      <c r="B165" s="358"/>
      <c r="C165" s="347"/>
      <c r="D165" s="348"/>
      <c r="E165" s="374">
        <v>74</v>
      </c>
      <c r="F165" s="360">
        <v>74</v>
      </c>
    </row>
    <row r="166" spans="1:6" ht="15.75" customHeight="1">
      <c r="A166" s="375"/>
      <c r="B166" s="375"/>
      <c r="C166" s="376"/>
      <c r="D166" s="377"/>
      <c r="E166" s="378"/>
      <c r="F166" s="378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FF"/>
    <outlinePr summaryBelow="0" summaryRight="0"/>
    <pageSetUpPr fitToPage="1"/>
  </sheetPr>
  <dimension ref="A1:K155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ColWidth="14.5" defaultRowHeight="15.75" customHeight="1" outlineLevelRow="1" outlineLevelCol="1"/>
  <cols>
    <col min="1" max="1" width="28.1640625" customWidth="1"/>
    <col min="2" max="2" width="14.6640625" customWidth="1"/>
    <col min="3" max="3" width="18.1640625" customWidth="1"/>
    <col min="4" max="4" width="17.6640625" customWidth="1"/>
    <col min="5" max="5" width="19" customWidth="1" outlineLevel="1"/>
    <col min="6" max="6" width="23.6640625" customWidth="1" outlineLevel="1"/>
    <col min="8" max="8" width="12.5" customWidth="1"/>
    <col min="10" max="10" width="15.33203125" customWidth="1"/>
    <col min="11" max="11" width="29.5" customWidth="1"/>
  </cols>
  <sheetData>
    <row r="1" spans="1:11" ht="15.75" customHeight="1">
      <c r="A1" s="334"/>
      <c r="B1" s="335"/>
      <c r="C1" s="336"/>
      <c r="D1" s="334"/>
      <c r="E1" s="240" t="s">
        <v>382</v>
      </c>
      <c r="F1" s="241">
        <f>SUM(F4, F11, F19,F22,F26,F37,F41,F46,F49,F53,F63,F68,F72,F82,F86,F90,F96,F98,F104,F110,F124,F134, F154)</f>
        <v>1660</v>
      </c>
      <c r="G1" s="337"/>
      <c r="H1" s="338"/>
      <c r="I1" s="334"/>
      <c r="J1" s="337"/>
      <c r="K1" s="334"/>
    </row>
    <row r="2" spans="1:11" ht="15.75" customHeight="1">
      <c r="A2" s="339" t="s">
        <v>383</v>
      </c>
      <c r="B2" s="340" t="s">
        <v>386</v>
      </c>
      <c r="C2" s="341" t="s">
        <v>384</v>
      </c>
      <c r="D2" s="339" t="s">
        <v>385</v>
      </c>
      <c r="E2" s="342" t="s">
        <v>387</v>
      </c>
      <c r="F2" s="343" t="s">
        <v>388</v>
      </c>
      <c r="G2" s="344" t="s">
        <v>268</v>
      </c>
      <c r="H2" s="345" t="s">
        <v>389</v>
      </c>
      <c r="I2" s="339" t="s">
        <v>390</v>
      </c>
      <c r="J2" s="344" t="s">
        <v>391</v>
      </c>
      <c r="K2" s="339" t="s">
        <v>392</v>
      </c>
    </row>
    <row r="3" spans="1:11" ht="15.75" customHeight="1">
      <c r="A3" s="379" t="s">
        <v>1492</v>
      </c>
      <c r="B3" s="379" t="s">
        <v>1493</v>
      </c>
      <c r="C3" s="347"/>
      <c r="D3" s="348"/>
      <c r="E3" s="380"/>
      <c r="F3" s="350"/>
      <c r="I3" s="295"/>
    </row>
    <row r="4" spans="1:11" ht="15.75" customHeight="1" outlineLevel="1">
      <c r="A4" s="381" t="s">
        <v>1494</v>
      </c>
      <c r="B4" s="381" t="s">
        <v>1335</v>
      </c>
      <c r="C4" s="347"/>
      <c r="D4" s="348"/>
      <c r="E4" s="380">
        <v>217</v>
      </c>
      <c r="F4" s="353">
        <f>SUM(F5:F10)</f>
        <v>46</v>
      </c>
      <c r="I4" s="295"/>
    </row>
    <row r="5" spans="1:11" ht="15.75" customHeight="1" outlineLevel="1">
      <c r="A5" s="354" t="s">
        <v>1495</v>
      </c>
      <c r="B5" s="354"/>
      <c r="C5" s="347">
        <v>1</v>
      </c>
      <c r="D5" s="348"/>
      <c r="E5" s="374">
        <v>62</v>
      </c>
      <c r="F5" s="356">
        <v>9</v>
      </c>
      <c r="J5" s="382">
        <v>44558</v>
      </c>
    </row>
    <row r="6" spans="1:11" ht="15.75" customHeight="1" outlineLevel="1">
      <c r="A6" s="357" t="s">
        <v>1496</v>
      </c>
      <c r="B6" s="354"/>
      <c r="C6" s="347">
        <v>1</v>
      </c>
      <c r="D6" s="348"/>
      <c r="E6" s="374">
        <v>28</v>
      </c>
      <c r="F6" s="356">
        <v>3</v>
      </c>
      <c r="J6" s="382">
        <v>44558</v>
      </c>
    </row>
    <row r="7" spans="1:11" ht="15.75" customHeight="1" outlineLevel="1">
      <c r="A7" s="357" t="s">
        <v>1497</v>
      </c>
      <c r="B7" s="354"/>
      <c r="C7" s="347">
        <v>1</v>
      </c>
      <c r="D7" s="348"/>
      <c r="E7" s="374">
        <v>76</v>
      </c>
      <c r="F7" s="356">
        <v>5</v>
      </c>
      <c r="J7" s="382">
        <v>44558</v>
      </c>
    </row>
    <row r="8" spans="1:11" ht="15.75" customHeight="1" outlineLevel="1">
      <c r="A8" s="357" t="s">
        <v>1498</v>
      </c>
      <c r="B8" s="354"/>
      <c r="C8" s="347">
        <v>1</v>
      </c>
      <c r="D8" s="348"/>
      <c r="E8" s="374">
        <v>22</v>
      </c>
      <c r="F8" s="356">
        <v>1</v>
      </c>
      <c r="J8" s="382"/>
    </row>
    <row r="9" spans="1:11" ht="15.75" customHeight="1" outlineLevel="1">
      <c r="A9" s="357" t="s">
        <v>1499</v>
      </c>
      <c r="B9" s="354"/>
      <c r="C9" s="347">
        <v>1</v>
      </c>
      <c r="D9" s="348"/>
      <c r="E9" s="374">
        <v>44</v>
      </c>
      <c r="F9" s="356">
        <v>4</v>
      </c>
      <c r="J9" s="382"/>
    </row>
    <row r="10" spans="1:11" ht="15.75" customHeight="1" outlineLevel="1">
      <c r="A10" s="357" t="s">
        <v>1500</v>
      </c>
      <c r="B10" s="354"/>
      <c r="C10" s="347">
        <v>1</v>
      </c>
      <c r="D10" s="348"/>
      <c r="E10" s="374">
        <v>28</v>
      </c>
      <c r="F10" s="356">
        <v>24</v>
      </c>
      <c r="J10" s="382"/>
    </row>
    <row r="11" spans="1:11" ht="15.75" customHeight="1" outlineLevel="1">
      <c r="A11" s="381" t="s">
        <v>1501</v>
      </c>
      <c r="B11" s="381" t="s">
        <v>1335</v>
      </c>
      <c r="C11" s="347"/>
      <c r="D11" s="348"/>
      <c r="E11" s="383">
        <v>133</v>
      </c>
      <c r="F11" s="384">
        <f>SUM(F12:F18)</f>
        <v>63</v>
      </c>
      <c r="J11" s="382"/>
    </row>
    <row r="12" spans="1:11" ht="15.75" customHeight="1" outlineLevel="1">
      <c r="A12" s="357" t="s">
        <v>1502</v>
      </c>
      <c r="B12" s="354"/>
      <c r="C12" s="347">
        <v>1</v>
      </c>
      <c r="D12" s="348"/>
      <c r="E12" s="374">
        <v>37</v>
      </c>
      <c r="F12" s="356">
        <v>12</v>
      </c>
      <c r="J12" s="382"/>
    </row>
    <row r="13" spans="1:11" ht="15.75" customHeight="1" outlineLevel="1">
      <c r="A13" s="354" t="s">
        <v>1503</v>
      </c>
      <c r="B13" s="354"/>
      <c r="C13" s="347">
        <v>1</v>
      </c>
      <c r="D13" s="348"/>
      <c r="E13" s="374">
        <v>14</v>
      </c>
      <c r="F13" s="356">
        <v>8</v>
      </c>
      <c r="J13" s="382"/>
    </row>
    <row r="14" spans="1:11" ht="15.75" customHeight="1" outlineLevel="1">
      <c r="A14" s="354" t="s">
        <v>1504</v>
      </c>
      <c r="B14" s="354"/>
      <c r="C14" s="347">
        <v>1</v>
      </c>
      <c r="D14" s="348"/>
      <c r="E14" s="374">
        <v>15</v>
      </c>
      <c r="F14" s="356">
        <v>6</v>
      </c>
      <c r="J14" s="382"/>
    </row>
    <row r="15" spans="1:11" ht="15.75" customHeight="1" outlineLevel="1">
      <c r="A15" s="354" t="s">
        <v>1505</v>
      </c>
      <c r="B15" s="354"/>
      <c r="C15" s="347">
        <v>1</v>
      </c>
      <c r="D15" s="348"/>
      <c r="E15" s="374">
        <v>14</v>
      </c>
      <c r="F15" s="356">
        <v>9</v>
      </c>
      <c r="J15" s="382"/>
    </row>
    <row r="16" spans="1:11" ht="15.75" customHeight="1" outlineLevel="1">
      <c r="A16" s="354" t="s">
        <v>1506</v>
      </c>
      <c r="B16" s="354"/>
      <c r="C16" s="347">
        <v>1</v>
      </c>
      <c r="D16" s="348"/>
      <c r="E16" s="374">
        <v>17</v>
      </c>
      <c r="F16" s="356">
        <v>6</v>
      </c>
      <c r="J16" s="382"/>
    </row>
    <row r="17" spans="1:10" ht="15.75" customHeight="1" outlineLevel="1">
      <c r="A17" s="357" t="s">
        <v>1507</v>
      </c>
      <c r="B17" s="354"/>
      <c r="C17" s="347">
        <v>1</v>
      </c>
      <c r="D17" s="348"/>
      <c r="E17" s="374">
        <v>21</v>
      </c>
      <c r="F17" s="356">
        <v>11</v>
      </c>
      <c r="J17" s="382"/>
    </row>
    <row r="18" spans="1:10" ht="15.75" customHeight="1" outlineLevel="1">
      <c r="A18" s="354" t="s">
        <v>1508</v>
      </c>
      <c r="B18" s="354"/>
      <c r="C18" s="347">
        <v>1</v>
      </c>
      <c r="D18" s="348"/>
      <c r="E18" s="374">
        <v>27</v>
      </c>
      <c r="F18" s="356">
        <v>11</v>
      </c>
      <c r="J18" s="382"/>
    </row>
    <row r="19" spans="1:10" ht="15.75" customHeight="1" outlineLevel="1">
      <c r="A19" s="385" t="s">
        <v>1509</v>
      </c>
      <c r="B19" s="385" t="s">
        <v>1510</v>
      </c>
      <c r="C19" s="347"/>
      <c r="D19" s="348"/>
      <c r="E19" s="383">
        <v>31</v>
      </c>
      <c r="F19" s="353">
        <f>SUM(F20:F21)</f>
        <v>31</v>
      </c>
      <c r="I19" s="295"/>
      <c r="J19" s="382"/>
    </row>
    <row r="20" spans="1:10" ht="15.75" customHeight="1" outlineLevel="1">
      <c r="A20" s="354" t="s">
        <v>1511</v>
      </c>
      <c r="B20" s="354"/>
      <c r="C20" s="347">
        <v>1</v>
      </c>
      <c r="D20" s="348"/>
      <c r="E20" s="374">
        <v>13</v>
      </c>
      <c r="F20" s="360">
        <v>13</v>
      </c>
      <c r="J20" s="382"/>
    </row>
    <row r="21" spans="1:10" ht="15.75" customHeight="1" outlineLevel="1">
      <c r="A21" s="354" t="s">
        <v>1512</v>
      </c>
      <c r="B21" s="354"/>
      <c r="C21" s="347">
        <v>1</v>
      </c>
      <c r="D21" s="348"/>
      <c r="E21" s="374">
        <v>20</v>
      </c>
      <c r="F21" s="360">
        <v>18</v>
      </c>
      <c r="J21" s="382"/>
    </row>
    <row r="22" spans="1:10" ht="15.75" customHeight="1" outlineLevel="1">
      <c r="A22" s="381" t="s">
        <v>1513</v>
      </c>
      <c r="B22" s="381" t="s">
        <v>1343</v>
      </c>
      <c r="C22" s="347"/>
      <c r="D22" s="348"/>
      <c r="E22" s="383">
        <v>63</v>
      </c>
      <c r="F22" s="353">
        <f>SUM(F23:F25)</f>
        <v>44</v>
      </c>
      <c r="J22" s="382"/>
    </row>
    <row r="23" spans="1:10" ht="15.75" customHeight="1" outlineLevel="1">
      <c r="A23" s="357" t="s">
        <v>1514</v>
      </c>
      <c r="B23" s="354"/>
      <c r="C23" s="347">
        <v>1</v>
      </c>
      <c r="D23" s="348"/>
      <c r="E23" s="374">
        <v>16</v>
      </c>
      <c r="F23" s="360">
        <v>8</v>
      </c>
      <c r="J23" s="382"/>
    </row>
    <row r="24" spans="1:10" ht="15.75" customHeight="1" outlineLevel="1">
      <c r="A24" s="357" t="s">
        <v>1515</v>
      </c>
      <c r="B24" s="354"/>
      <c r="C24" s="347">
        <v>1</v>
      </c>
      <c r="D24" s="348"/>
      <c r="E24" s="374">
        <v>28</v>
      </c>
      <c r="F24" s="360">
        <v>15</v>
      </c>
      <c r="J24" s="382"/>
    </row>
    <row r="25" spans="1:10" ht="15.75" customHeight="1" outlineLevel="1">
      <c r="A25" s="357" t="s">
        <v>1516</v>
      </c>
      <c r="B25" s="354"/>
      <c r="C25" s="347">
        <v>1</v>
      </c>
      <c r="D25" s="348"/>
      <c r="E25" s="374">
        <v>28</v>
      </c>
      <c r="F25" s="360">
        <v>21</v>
      </c>
      <c r="J25" s="382"/>
    </row>
    <row r="26" spans="1:10" ht="15.75" customHeight="1" outlineLevel="1">
      <c r="A26" s="381" t="s">
        <v>1517</v>
      </c>
      <c r="B26" s="381" t="s">
        <v>1335</v>
      </c>
      <c r="C26" s="347"/>
      <c r="D26" s="348"/>
      <c r="E26" s="383">
        <v>265</v>
      </c>
      <c r="F26" s="353">
        <f>SUM(F27:F36)</f>
        <v>144</v>
      </c>
      <c r="J26" s="382"/>
    </row>
    <row r="27" spans="1:10" ht="15.75" customHeight="1" outlineLevel="1">
      <c r="A27" s="357" t="s">
        <v>1518</v>
      </c>
      <c r="B27" s="354"/>
      <c r="C27" s="347">
        <v>1</v>
      </c>
      <c r="D27" s="348"/>
      <c r="E27" s="374">
        <v>29</v>
      </c>
      <c r="F27" s="360">
        <v>22</v>
      </c>
      <c r="J27" s="382"/>
    </row>
    <row r="28" spans="1:10" ht="15.75" customHeight="1" outlineLevel="1">
      <c r="A28" s="357" t="s">
        <v>1519</v>
      </c>
      <c r="B28" s="354"/>
      <c r="C28" s="347">
        <v>1</v>
      </c>
      <c r="D28" s="348"/>
      <c r="E28" s="374">
        <v>30</v>
      </c>
      <c r="F28" s="360">
        <v>16</v>
      </c>
      <c r="J28" s="382"/>
    </row>
    <row r="29" spans="1:10" ht="15.75" customHeight="1" outlineLevel="1">
      <c r="A29" s="357" t="s">
        <v>1520</v>
      </c>
      <c r="B29" s="354"/>
      <c r="C29" s="347">
        <v>1</v>
      </c>
      <c r="D29" s="348"/>
      <c r="E29" s="374">
        <v>30</v>
      </c>
      <c r="F29" s="360">
        <v>15</v>
      </c>
      <c r="J29" s="382"/>
    </row>
    <row r="30" spans="1:10" ht="15.75" customHeight="1" outlineLevel="1">
      <c r="A30" s="354" t="s">
        <v>1521</v>
      </c>
      <c r="B30" s="354"/>
      <c r="C30" s="347">
        <v>1</v>
      </c>
      <c r="D30" s="348"/>
      <c r="E30" s="374">
        <v>48</v>
      </c>
      <c r="F30" s="360">
        <v>7</v>
      </c>
      <c r="J30" s="382"/>
    </row>
    <row r="31" spans="1:10" ht="15.75" customHeight="1" outlineLevel="1">
      <c r="A31" s="362" t="s">
        <v>1522</v>
      </c>
      <c r="B31" s="358"/>
      <c r="C31" s="347">
        <v>1</v>
      </c>
      <c r="D31" s="348"/>
      <c r="E31" s="386">
        <v>29</v>
      </c>
      <c r="F31" s="360">
        <v>13</v>
      </c>
      <c r="I31" s="295"/>
      <c r="J31" s="382"/>
    </row>
    <row r="32" spans="1:10" ht="15.75" customHeight="1" outlineLevel="1">
      <c r="A32" s="354" t="s">
        <v>1523</v>
      </c>
      <c r="B32" s="354"/>
      <c r="C32" s="347">
        <v>1</v>
      </c>
      <c r="D32" s="348"/>
      <c r="E32" s="374">
        <v>17</v>
      </c>
      <c r="F32" s="360">
        <v>11</v>
      </c>
      <c r="J32" s="382"/>
    </row>
    <row r="33" spans="1:10" ht="15.75" customHeight="1" outlineLevel="1">
      <c r="A33" s="354" t="s">
        <v>1524</v>
      </c>
      <c r="B33" s="354"/>
      <c r="C33" s="347">
        <v>1</v>
      </c>
      <c r="D33" s="348"/>
      <c r="E33" s="374">
        <v>28</v>
      </c>
      <c r="F33" s="360">
        <v>12</v>
      </c>
      <c r="J33" s="382"/>
    </row>
    <row r="34" spans="1:10" ht="15.75" customHeight="1" outlineLevel="1">
      <c r="A34" s="354" t="s">
        <v>1525</v>
      </c>
      <c r="B34" s="354"/>
      <c r="C34" s="347">
        <v>1</v>
      </c>
      <c r="D34" s="348"/>
      <c r="E34" s="374">
        <v>24</v>
      </c>
      <c r="F34" s="360">
        <v>12</v>
      </c>
      <c r="J34" s="382"/>
    </row>
    <row r="35" spans="1:10" ht="15.75" customHeight="1" outlineLevel="1">
      <c r="A35" s="357" t="s">
        <v>1526</v>
      </c>
      <c r="B35" s="354"/>
      <c r="C35" s="347">
        <v>1</v>
      </c>
      <c r="D35" s="348"/>
      <c r="E35" s="374">
        <v>40</v>
      </c>
      <c r="F35" s="360">
        <v>26</v>
      </c>
      <c r="J35" s="382"/>
    </row>
    <row r="36" spans="1:10" ht="15.75" customHeight="1" outlineLevel="1">
      <c r="A36" s="354" t="s">
        <v>1527</v>
      </c>
      <c r="B36" s="354"/>
      <c r="C36" s="347">
        <v>1</v>
      </c>
      <c r="D36" s="348"/>
      <c r="E36" s="374">
        <v>10</v>
      </c>
      <c r="F36" s="360">
        <v>10</v>
      </c>
      <c r="J36" s="382"/>
    </row>
    <row r="37" spans="1:10" ht="15.75" customHeight="1" outlineLevel="1">
      <c r="A37" s="381" t="s">
        <v>1528</v>
      </c>
      <c r="B37" s="381" t="s">
        <v>1343</v>
      </c>
      <c r="C37" s="347"/>
      <c r="D37" s="348"/>
      <c r="E37" s="383">
        <v>106</v>
      </c>
      <c r="F37" s="353">
        <f>SUM(F38:F40)</f>
        <v>45</v>
      </c>
      <c r="J37" s="382"/>
    </row>
    <row r="38" spans="1:10" ht="15.75" customHeight="1" outlineLevel="1">
      <c r="A38" s="354" t="s">
        <v>1529</v>
      </c>
      <c r="B38" s="354"/>
      <c r="C38" s="347">
        <v>1</v>
      </c>
      <c r="D38" s="348"/>
      <c r="E38" s="374">
        <v>28</v>
      </c>
      <c r="F38" s="360">
        <v>9</v>
      </c>
      <c r="J38" s="382"/>
    </row>
    <row r="39" spans="1:10" ht="15.75" customHeight="1" outlineLevel="1">
      <c r="A39" s="354" t="s">
        <v>1530</v>
      </c>
      <c r="B39" s="354"/>
      <c r="C39" s="347">
        <v>1</v>
      </c>
      <c r="D39" s="348"/>
      <c r="E39" s="374">
        <v>35</v>
      </c>
      <c r="F39" s="360">
        <v>26</v>
      </c>
      <c r="J39" s="382"/>
    </row>
    <row r="40" spans="1:10" ht="15.75" customHeight="1" outlineLevel="1">
      <c r="A40" s="354" t="s">
        <v>1531</v>
      </c>
      <c r="B40" s="354"/>
      <c r="C40" s="347">
        <v>1</v>
      </c>
      <c r="D40" s="348"/>
      <c r="E40" s="374">
        <v>26</v>
      </c>
      <c r="F40" s="360">
        <v>10</v>
      </c>
      <c r="J40" s="382"/>
    </row>
    <row r="41" spans="1:10" ht="15.75" customHeight="1" outlineLevel="1">
      <c r="A41" s="381" t="s">
        <v>1532</v>
      </c>
      <c r="B41" s="381" t="s">
        <v>1533</v>
      </c>
      <c r="C41" s="347"/>
      <c r="D41" s="348"/>
      <c r="E41" s="383">
        <v>63</v>
      </c>
      <c r="F41" s="353">
        <f>SUM(F42:F45)</f>
        <v>63</v>
      </c>
      <c r="J41" s="382"/>
    </row>
    <row r="42" spans="1:10" ht="15.75" customHeight="1" outlineLevel="1">
      <c r="A42" s="354" t="s">
        <v>1534</v>
      </c>
      <c r="B42" s="354"/>
      <c r="C42" s="347">
        <v>1</v>
      </c>
      <c r="D42" s="348"/>
      <c r="E42" s="374">
        <v>26</v>
      </c>
      <c r="F42" s="360">
        <v>23</v>
      </c>
      <c r="J42" s="382"/>
    </row>
    <row r="43" spans="1:10" ht="15.75" customHeight="1" outlineLevel="1">
      <c r="A43" s="354" t="s">
        <v>1535</v>
      </c>
      <c r="B43" s="354"/>
      <c r="C43" s="347">
        <v>1</v>
      </c>
      <c r="D43" s="348"/>
      <c r="E43" s="374">
        <v>13</v>
      </c>
      <c r="F43" s="360">
        <v>11</v>
      </c>
      <c r="J43" s="382"/>
    </row>
    <row r="44" spans="1:10" ht="15.75" customHeight="1" outlineLevel="1">
      <c r="A44" s="354" t="s">
        <v>1536</v>
      </c>
      <c r="B44" s="354"/>
      <c r="C44" s="347">
        <v>1</v>
      </c>
      <c r="D44" s="348"/>
      <c r="E44" s="374">
        <v>18</v>
      </c>
      <c r="F44" s="360">
        <v>17</v>
      </c>
      <c r="J44" s="382"/>
    </row>
    <row r="45" spans="1:10" ht="15.75" customHeight="1" outlineLevel="1">
      <c r="A45" s="354" t="s">
        <v>1537</v>
      </c>
      <c r="B45" s="354"/>
      <c r="C45" s="347">
        <v>1</v>
      </c>
      <c r="D45" s="348"/>
      <c r="E45" s="374">
        <v>12</v>
      </c>
      <c r="F45" s="360">
        <v>12</v>
      </c>
      <c r="J45" s="382"/>
    </row>
    <row r="46" spans="1:10" ht="15.75" customHeight="1" outlineLevel="1">
      <c r="A46" s="381" t="s">
        <v>1538</v>
      </c>
      <c r="B46" s="381" t="s">
        <v>1343</v>
      </c>
      <c r="C46" s="347"/>
      <c r="D46" s="348"/>
      <c r="E46" s="383">
        <v>83</v>
      </c>
      <c r="F46" s="353">
        <f>SUM(F47:F48)</f>
        <v>103</v>
      </c>
      <c r="J46" s="382"/>
    </row>
    <row r="47" spans="1:10" ht="15.75" customHeight="1" outlineLevel="1">
      <c r="A47" s="357" t="s">
        <v>1539</v>
      </c>
      <c r="B47" s="354"/>
      <c r="C47" s="347">
        <v>1</v>
      </c>
      <c r="D47" s="348"/>
      <c r="E47" s="374">
        <v>63</v>
      </c>
      <c r="F47" s="360">
        <v>36</v>
      </c>
      <c r="J47" s="382"/>
    </row>
    <row r="48" spans="1:10" ht="15.75" customHeight="1" outlineLevel="1">
      <c r="A48" s="354" t="s">
        <v>1540</v>
      </c>
      <c r="B48" s="354"/>
      <c r="C48" s="347">
        <v>1</v>
      </c>
      <c r="D48" s="348"/>
      <c r="E48" s="374">
        <v>94</v>
      </c>
      <c r="F48" s="360">
        <v>67</v>
      </c>
      <c r="J48" s="382"/>
    </row>
    <row r="49" spans="1:10" ht="15.75" customHeight="1" outlineLevel="1">
      <c r="A49" s="385" t="s">
        <v>1541</v>
      </c>
      <c r="B49" s="385" t="s">
        <v>1343</v>
      </c>
      <c r="C49" s="347"/>
      <c r="D49" s="348"/>
      <c r="E49" s="383">
        <v>126</v>
      </c>
      <c r="F49" s="353">
        <f>SUM(F50:F52)</f>
        <v>97</v>
      </c>
      <c r="I49" s="295"/>
      <c r="J49" s="382"/>
    </row>
    <row r="50" spans="1:10" ht="15.75" customHeight="1" outlineLevel="1">
      <c r="A50" s="354" t="s">
        <v>1542</v>
      </c>
      <c r="B50" s="354"/>
      <c r="C50" s="347">
        <v>1</v>
      </c>
      <c r="D50" s="348"/>
      <c r="E50" s="374">
        <v>34</v>
      </c>
      <c r="F50" s="360">
        <v>12</v>
      </c>
      <c r="J50" s="382"/>
    </row>
    <row r="51" spans="1:10" ht="15.75" customHeight="1" outlineLevel="1">
      <c r="A51" s="354" t="s">
        <v>1543</v>
      </c>
      <c r="B51" s="354"/>
      <c r="C51" s="347">
        <v>1</v>
      </c>
      <c r="D51" s="348"/>
      <c r="E51" s="374">
        <v>25</v>
      </c>
      <c r="F51" s="360">
        <v>24</v>
      </c>
      <c r="J51" s="382"/>
    </row>
    <row r="52" spans="1:10" ht="15.75" customHeight="1" outlineLevel="1">
      <c r="A52" s="354" t="s">
        <v>1544</v>
      </c>
      <c r="B52" s="354"/>
      <c r="C52" s="347">
        <v>1</v>
      </c>
      <c r="D52" s="348"/>
      <c r="E52" s="374">
        <v>72</v>
      </c>
      <c r="F52" s="360">
        <v>61</v>
      </c>
      <c r="J52" s="382"/>
    </row>
    <row r="53" spans="1:10" ht="15.75" customHeight="1" outlineLevel="1">
      <c r="A53" s="381" t="s">
        <v>1545</v>
      </c>
      <c r="B53" s="381" t="s">
        <v>1417</v>
      </c>
      <c r="C53" s="347"/>
      <c r="D53" s="348"/>
      <c r="E53" s="383">
        <v>152</v>
      </c>
      <c r="F53" s="353">
        <f>SUM(F54:F60)</f>
        <v>117</v>
      </c>
      <c r="J53" s="382"/>
    </row>
    <row r="54" spans="1:10" ht="15.75" customHeight="1" outlineLevel="1">
      <c r="A54" s="362" t="s">
        <v>1546</v>
      </c>
      <c r="B54" s="358"/>
      <c r="C54" s="347">
        <v>1</v>
      </c>
      <c r="D54" s="348"/>
      <c r="E54" s="374">
        <v>64</v>
      </c>
      <c r="F54" s="360">
        <v>36</v>
      </c>
      <c r="I54" s="295"/>
      <c r="J54" s="382"/>
    </row>
    <row r="55" spans="1:10" ht="15.75" customHeight="1" outlineLevel="1">
      <c r="A55" s="354" t="s">
        <v>1547</v>
      </c>
      <c r="B55" s="354"/>
      <c r="C55" s="347">
        <v>1</v>
      </c>
      <c r="D55" s="348"/>
      <c r="E55" s="374">
        <v>17</v>
      </c>
      <c r="F55" s="360">
        <v>16</v>
      </c>
      <c r="J55" s="382"/>
    </row>
    <row r="56" spans="1:10" ht="15.75" customHeight="1" outlineLevel="1">
      <c r="A56" s="354" t="s">
        <v>1548</v>
      </c>
      <c r="B56" s="354"/>
      <c r="C56" s="347">
        <v>1</v>
      </c>
      <c r="D56" s="348"/>
      <c r="E56" s="374">
        <v>25</v>
      </c>
      <c r="F56" s="360">
        <v>14</v>
      </c>
      <c r="J56" s="382"/>
    </row>
    <row r="57" spans="1:10" ht="15.75" customHeight="1" outlineLevel="1">
      <c r="A57" s="357" t="s">
        <v>1549</v>
      </c>
      <c r="B57" s="354"/>
      <c r="C57" s="347">
        <v>1</v>
      </c>
      <c r="D57" s="348"/>
      <c r="E57" s="374">
        <v>23</v>
      </c>
      <c r="F57" s="360">
        <v>15</v>
      </c>
      <c r="J57" s="382"/>
    </row>
    <row r="58" spans="1:10" ht="15.75" customHeight="1" outlineLevel="1">
      <c r="A58" s="357" t="s">
        <v>1550</v>
      </c>
      <c r="B58" s="354"/>
      <c r="C58" s="347">
        <v>1</v>
      </c>
      <c r="D58" s="348"/>
      <c r="E58" s="374">
        <v>25</v>
      </c>
      <c r="F58" s="360">
        <v>13</v>
      </c>
      <c r="J58" s="382"/>
    </row>
    <row r="59" spans="1:10" ht="15.75" customHeight="1" outlineLevel="1">
      <c r="A59" s="354" t="s">
        <v>1551</v>
      </c>
      <c r="B59" s="354"/>
      <c r="C59" s="347">
        <v>1</v>
      </c>
      <c r="D59" s="348"/>
      <c r="E59" s="374">
        <v>20</v>
      </c>
      <c r="F59" s="360">
        <v>13</v>
      </c>
      <c r="J59" s="382"/>
    </row>
    <row r="60" spans="1:10" ht="15.75" customHeight="1" outlineLevel="1">
      <c r="A60" s="354" t="s">
        <v>1552</v>
      </c>
      <c r="B60" s="354"/>
      <c r="C60" s="347">
        <v>1</v>
      </c>
      <c r="D60" s="348"/>
      <c r="E60" s="374">
        <v>19</v>
      </c>
      <c r="F60" s="360">
        <v>10</v>
      </c>
      <c r="J60" s="382"/>
    </row>
    <row r="61" spans="1:10" ht="15.75" customHeight="1" outlineLevel="1">
      <c r="A61" s="365"/>
      <c r="B61" s="365"/>
      <c r="C61" s="366"/>
      <c r="D61" s="367"/>
      <c r="E61" s="368"/>
      <c r="F61" s="368"/>
      <c r="J61" s="382"/>
    </row>
    <row r="62" spans="1:10" ht="15.75" customHeight="1" collapsed="1">
      <c r="A62" s="387" t="s">
        <v>1553</v>
      </c>
      <c r="B62" s="387" t="s">
        <v>1554</v>
      </c>
      <c r="C62" s="347"/>
      <c r="D62" s="348"/>
      <c r="E62" s="388"/>
      <c r="F62" s="350"/>
      <c r="I62" s="295"/>
      <c r="J62" s="382"/>
    </row>
    <row r="63" spans="1:10" ht="15.75" hidden="1" customHeight="1" outlineLevel="1">
      <c r="A63" s="385" t="s">
        <v>1555</v>
      </c>
      <c r="B63" s="385" t="s">
        <v>1343</v>
      </c>
      <c r="C63" s="347"/>
      <c r="D63" s="348"/>
      <c r="E63" s="383">
        <v>93</v>
      </c>
      <c r="F63" s="353">
        <f>SUM(F64:F67)</f>
        <v>36</v>
      </c>
      <c r="J63" s="382"/>
    </row>
    <row r="64" spans="1:10" ht="15.75" hidden="1" customHeight="1" outlineLevel="1">
      <c r="A64" s="362" t="s">
        <v>1556</v>
      </c>
      <c r="B64" s="358"/>
      <c r="C64" s="347">
        <v>1</v>
      </c>
      <c r="D64" s="348"/>
      <c r="E64" s="374">
        <v>24</v>
      </c>
      <c r="F64" s="360">
        <v>10</v>
      </c>
      <c r="J64" s="382"/>
    </row>
    <row r="65" spans="1:10" ht="15.75" hidden="1" customHeight="1" outlineLevel="1">
      <c r="A65" s="362" t="s">
        <v>1557</v>
      </c>
      <c r="B65" s="358"/>
      <c r="C65" s="347">
        <v>1</v>
      </c>
      <c r="D65" s="348"/>
      <c r="E65" s="374">
        <v>26</v>
      </c>
      <c r="F65" s="360">
        <v>6</v>
      </c>
      <c r="J65" s="382"/>
    </row>
    <row r="66" spans="1:10" ht="15.75" hidden="1" customHeight="1" outlineLevel="1">
      <c r="A66" s="362" t="s">
        <v>1558</v>
      </c>
      <c r="B66" s="358"/>
      <c r="C66" s="347">
        <v>1</v>
      </c>
      <c r="D66" s="348"/>
      <c r="E66" s="374">
        <v>28</v>
      </c>
      <c r="F66" s="360">
        <v>5</v>
      </c>
      <c r="J66" s="382"/>
    </row>
    <row r="67" spans="1:10" ht="15.75" hidden="1" customHeight="1" outlineLevel="1">
      <c r="A67" s="362" t="s">
        <v>1559</v>
      </c>
      <c r="B67" s="358"/>
      <c r="C67" s="347">
        <v>1</v>
      </c>
      <c r="D67" s="348"/>
      <c r="E67" s="374">
        <v>16</v>
      </c>
      <c r="F67" s="360">
        <v>15</v>
      </c>
      <c r="J67" s="382"/>
    </row>
    <row r="68" spans="1:10" ht="15.75" hidden="1" customHeight="1" outlineLevel="1">
      <c r="A68" s="385" t="s">
        <v>1560</v>
      </c>
      <c r="B68" s="385" t="s">
        <v>1365</v>
      </c>
      <c r="C68" s="347"/>
      <c r="D68" s="348"/>
      <c r="E68" s="383">
        <v>69</v>
      </c>
      <c r="F68" s="353">
        <f>SUM(F69:F71)</f>
        <v>18</v>
      </c>
      <c r="J68" s="382"/>
    </row>
    <row r="69" spans="1:10" ht="15.75" hidden="1" customHeight="1" outlineLevel="1">
      <c r="A69" s="358" t="s">
        <v>1561</v>
      </c>
      <c r="B69" s="358"/>
      <c r="C69" s="347">
        <v>1</v>
      </c>
      <c r="D69" s="348"/>
      <c r="E69" s="374">
        <v>19</v>
      </c>
      <c r="F69" s="360">
        <v>7</v>
      </c>
      <c r="J69" s="382"/>
    </row>
    <row r="70" spans="1:10" ht="15.75" hidden="1" customHeight="1" outlineLevel="1">
      <c r="A70" s="358" t="s">
        <v>1562</v>
      </c>
      <c r="B70" s="358"/>
      <c r="C70" s="347">
        <v>1</v>
      </c>
      <c r="D70" s="348"/>
      <c r="E70" s="374">
        <v>32</v>
      </c>
      <c r="F70" s="360">
        <v>5</v>
      </c>
      <c r="J70" s="382"/>
    </row>
    <row r="71" spans="1:10" ht="15.75" hidden="1" customHeight="1" outlineLevel="1">
      <c r="A71" s="358" t="s">
        <v>1563</v>
      </c>
      <c r="B71" s="358"/>
      <c r="C71" s="347">
        <v>1</v>
      </c>
      <c r="D71" s="348"/>
      <c r="E71" s="374">
        <v>21</v>
      </c>
      <c r="F71" s="360">
        <v>6</v>
      </c>
      <c r="J71" s="382"/>
    </row>
    <row r="72" spans="1:10" ht="15.75" hidden="1" customHeight="1" outlineLevel="1">
      <c r="A72" s="385" t="s">
        <v>1564</v>
      </c>
      <c r="B72" s="385" t="s">
        <v>1417</v>
      </c>
      <c r="C72" s="347"/>
      <c r="D72" s="348"/>
      <c r="E72" s="383">
        <v>164</v>
      </c>
      <c r="F72" s="353">
        <f>SUM(F73:F79)</f>
        <v>77</v>
      </c>
      <c r="I72" s="295"/>
      <c r="J72" s="382"/>
    </row>
    <row r="73" spans="1:10" ht="15.75" hidden="1" customHeight="1" outlineLevel="1">
      <c r="A73" s="357" t="s">
        <v>1565</v>
      </c>
      <c r="B73" s="354"/>
      <c r="C73" s="347">
        <v>1</v>
      </c>
      <c r="D73" s="348"/>
      <c r="E73" s="374">
        <v>54</v>
      </c>
      <c r="F73" s="360">
        <v>24</v>
      </c>
      <c r="J73" s="382"/>
    </row>
    <row r="74" spans="1:10" ht="15.75" hidden="1" customHeight="1" outlineLevel="1">
      <c r="A74" s="357" t="s">
        <v>1566</v>
      </c>
      <c r="B74" s="354"/>
      <c r="C74" s="347">
        <v>1</v>
      </c>
      <c r="D74" s="348"/>
      <c r="E74" s="348"/>
      <c r="F74" s="350"/>
      <c r="J74" s="382"/>
    </row>
    <row r="75" spans="1:10" ht="15.75" hidden="1" customHeight="1" outlineLevel="1">
      <c r="A75" s="357" t="s">
        <v>1567</v>
      </c>
      <c r="B75" s="354"/>
      <c r="C75" s="347">
        <v>1</v>
      </c>
      <c r="D75" s="348"/>
      <c r="E75" s="374">
        <v>45</v>
      </c>
      <c r="F75" s="360">
        <v>24</v>
      </c>
      <c r="J75" s="382"/>
    </row>
    <row r="76" spans="1:10" ht="15.75" hidden="1" customHeight="1" outlineLevel="1">
      <c r="A76" s="357" t="s">
        <v>1568</v>
      </c>
      <c r="B76" s="354"/>
      <c r="C76" s="347">
        <v>1</v>
      </c>
      <c r="D76" s="348"/>
      <c r="E76" s="348"/>
      <c r="F76" s="350"/>
      <c r="J76" s="382"/>
    </row>
    <row r="77" spans="1:10" ht="15.75" hidden="1" customHeight="1" outlineLevel="1">
      <c r="A77" s="357" t="s">
        <v>1569</v>
      </c>
      <c r="B77" s="354"/>
      <c r="C77" s="347">
        <v>1</v>
      </c>
      <c r="D77" s="348"/>
      <c r="E77" s="374">
        <v>32</v>
      </c>
      <c r="F77" s="360">
        <v>11</v>
      </c>
      <c r="J77" s="382"/>
    </row>
    <row r="78" spans="1:10" ht="15.75" hidden="1" customHeight="1" outlineLevel="1">
      <c r="A78" s="354" t="s">
        <v>1570</v>
      </c>
      <c r="B78" s="354"/>
      <c r="C78" s="347">
        <v>1</v>
      </c>
      <c r="D78" s="348"/>
      <c r="E78" s="374">
        <v>29</v>
      </c>
      <c r="F78" s="360">
        <v>13</v>
      </c>
      <c r="J78" s="382"/>
    </row>
    <row r="79" spans="1:10" ht="15.75" hidden="1" customHeight="1" outlineLevel="1">
      <c r="A79" s="357" t="s">
        <v>1571</v>
      </c>
      <c r="B79" s="354"/>
      <c r="C79" s="347">
        <v>1</v>
      </c>
      <c r="D79" s="348"/>
      <c r="E79" s="374">
        <v>21</v>
      </c>
      <c r="F79" s="360">
        <v>5</v>
      </c>
      <c r="J79" s="382"/>
    </row>
    <row r="80" spans="1:10" ht="15.75" hidden="1" customHeight="1" outlineLevel="1">
      <c r="A80" s="365"/>
      <c r="B80" s="365"/>
      <c r="C80" s="366"/>
      <c r="D80" s="367"/>
      <c r="E80" s="368"/>
      <c r="F80" s="368"/>
      <c r="J80" s="382"/>
    </row>
    <row r="81" spans="1:10" ht="15.75" customHeight="1" collapsed="1">
      <c r="A81" s="387" t="s">
        <v>1572</v>
      </c>
      <c r="B81" s="387" t="s">
        <v>1554</v>
      </c>
      <c r="C81" s="347"/>
      <c r="D81" s="348"/>
      <c r="E81" s="388"/>
      <c r="F81" s="350"/>
      <c r="I81" s="295"/>
      <c r="J81" s="382"/>
    </row>
    <row r="82" spans="1:10" ht="15.75" hidden="1" customHeight="1" outlineLevel="1">
      <c r="A82" s="381" t="s">
        <v>1573</v>
      </c>
      <c r="B82" s="381" t="s">
        <v>1365</v>
      </c>
      <c r="C82" s="347">
        <v>1</v>
      </c>
      <c r="D82" s="348"/>
      <c r="E82" s="383">
        <v>102</v>
      </c>
      <c r="F82" s="353">
        <f>SUM(F83:F85)</f>
        <v>53</v>
      </c>
      <c r="J82" s="382"/>
    </row>
    <row r="83" spans="1:10" ht="15.75" hidden="1" customHeight="1" outlineLevel="1">
      <c r="A83" s="354" t="s">
        <v>1574</v>
      </c>
      <c r="B83" s="354"/>
      <c r="C83" s="347">
        <v>1</v>
      </c>
      <c r="D83" s="348"/>
      <c r="E83" s="374">
        <v>39</v>
      </c>
      <c r="F83" s="360">
        <v>14</v>
      </c>
      <c r="J83" s="382"/>
    </row>
    <row r="84" spans="1:10" ht="15.75" hidden="1" customHeight="1" outlineLevel="1">
      <c r="A84" s="357" t="s">
        <v>1575</v>
      </c>
      <c r="B84" s="354"/>
      <c r="C84" s="347">
        <v>1</v>
      </c>
      <c r="D84" s="348"/>
      <c r="E84" s="374">
        <v>39</v>
      </c>
      <c r="F84" s="360">
        <v>10</v>
      </c>
      <c r="J84" s="382"/>
    </row>
    <row r="85" spans="1:10" ht="15.75" hidden="1" customHeight="1" outlineLevel="1">
      <c r="A85" s="358" t="s">
        <v>1576</v>
      </c>
      <c r="B85" s="358"/>
      <c r="C85" s="347">
        <v>1</v>
      </c>
      <c r="D85" s="348"/>
      <c r="E85" s="374">
        <v>33</v>
      </c>
      <c r="F85" s="360">
        <v>29</v>
      </c>
      <c r="I85" s="295"/>
      <c r="J85" s="382"/>
    </row>
    <row r="86" spans="1:10" ht="15.75" hidden="1" customHeight="1" outlineLevel="1">
      <c r="A86" s="381" t="s">
        <v>1577</v>
      </c>
      <c r="B86" s="381" t="s">
        <v>1365</v>
      </c>
      <c r="C86" s="347">
        <v>1</v>
      </c>
      <c r="D86" s="348"/>
      <c r="E86" s="383">
        <v>57</v>
      </c>
      <c r="F86" s="353">
        <f>SUM(F87:F89)</f>
        <v>13</v>
      </c>
      <c r="J86" s="382"/>
    </row>
    <row r="87" spans="1:10" ht="15.75" hidden="1" customHeight="1" outlineLevel="1">
      <c r="A87" s="354" t="s">
        <v>1578</v>
      </c>
      <c r="B87" s="354"/>
      <c r="C87" s="347">
        <v>1</v>
      </c>
      <c r="D87" s="348"/>
      <c r="E87" s="374">
        <v>30</v>
      </c>
      <c r="F87" s="360">
        <v>11</v>
      </c>
      <c r="J87" s="382"/>
    </row>
    <row r="88" spans="1:10" ht="15.75" hidden="1" customHeight="1" outlineLevel="1">
      <c r="A88" s="354" t="s">
        <v>1579</v>
      </c>
      <c r="B88" s="354"/>
      <c r="C88" s="347">
        <v>1</v>
      </c>
      <c r="D88" s="348"/>
      <c r="E88" s="374">
        <v>18</v>
      </c>
      <c r="F88" s="356">
        <v>2</v>
      </c>
      <c r="J88" s="382"/>
    </row>
    <row r="89" spans="1:10" ht="15.75" hidden="1" customHeight="1" outlineLevel="1">
      <c r="A89" s="354" t="s">
        <v>1580</v>
      </c>
      <c r="B89" s="354"/>
      <c r="C89" s="347">
        <v>1</v>
      </c>
      <c r="D89" s="348"/>
      <c r="E89" s="374">
        <v>15</v>
      </c>
      <c r="F89" s="356">
        <v>0</v>
      </c>
      <c r="J89" s="382"/>
    </row>
    <row r="90" spans="1:10" ht="15.75" hidden="1" customHeight="1" outlineLevel="1">
      <c r="A90" s="381" t="s">
        <v>1581</v>
      </c>
      <c r="B90" s="381" t="s">
        <v>1343</v>
      </c>
      <c r="C90" s="347">
        <v>1</v>
      </c>
      <c r="D90" s="348"/>
      <c r="E90" s="383">
        <v>113</v>
      </c>
      <c r="F90" s="353">
        <f>SUM(F91:F95)</f>
        <v>58</v>
      </c>
      <c r="J90" s="382"/>
    </row>
    <row r="91" spans="1:10" ht="15.75" hidden="1" customHeight="1" outlineLevel="1">
      <c r="A91" s="354" t="s">
        <v>1582</v>
      </c>
      <c r="B91" s="354"/>
      <c r="C91" s="347">
        <v>1</v>
      </c>
      <c r="D91" s="348"/>
      <c r="E91" s="374">
        <v>19</v>
      </c>
      <c r="F91" s="360">
        <v>4</v>
      </c>
      <c r="J91" s="382"/>
    </row>
    <row r="92" spans="1:10" ht="15.75" hidden="1" customHeight="1" outlineLevel="1">
      <c r="A92" s="354" t="s">
        <v>1583</v>
      </c>
      <c r="B92" s="354"/>
      <c r="C92" s="347">
        <v>1</v>
      </c>
      <c r="D92" s="348"/>
      <c r="E92" s="374">
        <v>14</v>
      </c>
      <c r="F92" s="360">
        <v>11</v>
      </c>
      <c r="J92" s="382"/>
    </row>
    <row r="93" spans="1:10" ht="15.75" hidden="1" customHeight="1" outlineLevel="1">
      <c r="A93" s="357" t="s">
        <v>1584</v>
      </c>
      <c r="B93" s="354"/>
      <c r="C93" s="347">
        <v>1</v>
      </c>
      <c r="D93" s="348"/>
      <c r="E93" s="441">
        <v>65</v>
      </c>
      <c r="F93" s="442">
        <v>41</v>
      </c>
      <c r="J93" s="382"/>
    </row>
    <row r="94" spans="1:10" ht="15.75" hidden="1" customHeight="1" outlineLevel="1">
      <c r="A94" s="357" t="s">
        <v>1585</v>
      </c>
      <c r="B94" s="354"/>
      <c r="C94" s="347">
        <v>1</v>
      </c>
      <c r="D94" s="348"/>
      <c r="E94" s="438"/>
      <c r="F94" s="443"/>
      <c r="J94" s="382"/>
    </row>
    <row r="95" spans="1:10" ht="15.75" hidden="1" customHeight="1" outlineLevel="1">
      <c r="A95" s="358" t="s">
        <v>1586</v>
      </c>
      <c r="B95" s="358"/>
      <c r="C95" s="347">
        <v>1</v>
      </c>
      <c r="D95" s="348"/>
      <c r="E95" s="374">
        <v>22</v>
      </c>
      <c r="F95" s="360">
        <v>2</v>
      </c>
      <c r="I95" s="295"/>
      <c r="J95" s="382"/>
    </row>
    <row r="96" spans="1:10" ht="15.75" hidden="1" customHeight="1" outlineLevel="1">
      <c r="A96" s="381" t="s">
        <v>1587</v>
      </c>
      <c r="B96" s="381" t="s">
        <v>1510</v>
      </c>
      <c r="C96" s="347">
        <v>1</v>
      </c>
      <c r="D96" s="348"/>
      <c r="E96" s="383">
        <v>16</v>
      </c>
      <c r="F96" s="353">
        <f>SUM(F97)</f>
        <v>8</v>
      </c>
      <c r="J96" s="382"/>
    </row>
    <row r="97" spans="1:10" ht="15.75" hidden="1" customHeight="1" outlineLevel="1">
      <c r="A97" s="354" t="s">
        <v>1588</v>
      </c>
      <c r="B97" s="354"/>
      <c r="C97" s="347">
        <v>1</v>
      </c>
      <c r="D97" s="348"/>
      <c r="E97" s="374">
        <v>16</v>
      </c>
      <c r="F97" s="360">
        <v>8</v>
      </c>
      <c r="J97" s="382"/>
    </row>
    <row r="98" spans="1:10" ht="15.75" hidden="1" customHeight="1" outlineLevel="1">
      <c r="A98" s="381" t="s">
        <v>1589</v>
      </c>
      <c r="B98" s="381" t="s">
        <v>1343</v>
      </c>
      <c r="C98" s="347">
        <v>1</v>
      </c>
      <c r="D98" s="348"/>
      <c r="E98" s="383">
        <v>87</v>
      </c>
      <c r="F98" s="353">
        <f>SUM(F99:F103)</f>
        <v>7</v>
      </c>
      <c r="J98" s="382"/>
    </row>
    <row r="99" spans="1:10" ht="15.75" hidden="1" customHeight="1" outlineLevel="1">
      <c r="A99" s="357" t="s">
        <v>1590</v>
      </c>
      <c r="B99" s="354"/>
      <c r="C99" s="347">
        <v>1</v>
      </c>
      <c r="D99" s="348"/>
      <c r="E99" s="441">
        <v>45</v>
      </c>
      <c r="F99" s="442">
        <v>0</v>
      </c>
      <c r="J99" s="382"/>
    </row>
    <row r="100" spans="1:10" ht="15.75" hidden="1" customHeight="1" outlineLevel="1">
      <c r="A100" s="357" t="s">
        <v>1591</v>
      </c>
      <c r="B100" s="354"/>
      <c r="C100" s="347">
        <v>1</v>
      </c>
      <c r="D100" s="348"/>
      <c r="E100" s="438"/>
      <c r="F100" s="443"/>
      <c r="J100" s="382"/>
    </row>
    <row r="101" spans="1:10" ht="15.75" hidden="1" customHeight="1" outlineLevel="1">
      <c r="A101" s="354" t="s">
        <v>1592</v>
      </c>
      <c r="B101" s="354"/>
      <c r="C101" s="347">
        <v>1</v>
      </c>
      <c r="D101" s="348"/>
      <c r="E101" s="441">
        <v>40</v>
      </c>
      <c r="F101" s="442">
        <v>7</v>
      </c>
      <c r="J101" s="382"/>
    </row>
    <row r="102" spans="1:10" ht="15.75" hidden="1" customHeight="1" outlineLevel="1">
      <c r="A102" s="354" t="s">
        <v>1593</v>
      </c>
      <c r="B102" s="354"/>
      <c r="C102" s="347">
        <v>1</v>
      </c>
      <c r="D102" s="348"/>
      <c r="E102" s="438"/>
      <c r="F102" s="443"/>
      <c r="J102" s="382"/>
    </row>
    <row r="103" spans="1:10" ht="15.75" hidden="1" customHeight="1" outlineLevel="1">
      <c r="A103" s="363" t="s">
        <v>1594</v>
      </c>
      <c r="B103" s="354"/>
      <c r="C103" s="347"/>
      <c r="D103" s="348"/>
      <c r="E103" s="374">
        <v>3</v>
      </c>
      <c r="F103" s="360">
        <v>0</v>
      </c>
      <c r="J103" s="382"/>
    </row>
    <row r="104" spans="1:10" ht="15.75" hidden="1" customHeight="1" outlineLevel="1">
      <c r="A104" s="385" t="s">
        <v>1595</v>
      </c>
      <c r="B104" s="385" t="s">
        <v>1365</v>
      </c>
      <c r="C104" s="347">
        <v>1</v>
      </c>
      <c r="D104" s="348"/>
      <c r="E104" s="383">
        <v>74</v>
      </c>
      <c r="F104" s="353">
        <f>SUM(F105:F107)</f>
        <v>21</v>
      </c>
      <c r="I104" s="295"/>
      <c r="J104" s="382"/>
    </row>
    <row r="105" spans="1:10" ht="15.75" hidden="1" customHeight="1" outlineLevel="1">
      <c r="A105" s="354" t="s">
        <v>1596</v>
      </c>
      <c r="B105" s="354"/>
      <c r="C105" s="347">
        <v>1</v>
      </c>
      <c r="D105" s="348"/>
      <c r="E105" s="374">
        <v>41</v>
      </c>
      <c r="F105" s="360">
        <v>9</v>
      </c>
      <c r="J105" s="382"/>
    </row>
    <row r="106" spans="1:10" ht="15.75" hidden="1" customHeight="1" outlineLevel="1">
      <c r="A106" s="354" t="s">
        <v>1597</v>
      </c>
      <c r="B106" s="354"/>
      <c r="C106" s="347">
        <v>1</v>
      </c>
      <c r="D106" s="348"/>
      <c r="E106" s="441">
        <v>41</v>
      </c>
      <c r="F106" s="442">
        <v>12</v>
      </c>
      <c r="J106" s="382"/>
    </row>
    <row r="107" spans="1:10" ht="15.75" hidden="1" customHeight="1" outlineLevel="1">
      <c r="A107" s="354" t="s">
        <v>1598</v>
      </c>
      <c r="B107" s="354"/>
      <c r="C107" s="347">
        <v>1</v>
      </c>
      <c r="D107" s="348"/>
      <c r="E107" s="438"/>
      <c r="F107" s="443"/>
      <c r="J107" s="382"/>
    </row>
    <row r="108" spans="1:10" ht="15.75" hidden="1" customHeight="1" outlineLevel="1">
      <c r="A108" s="365"/>
      <c r="B108" s="365"/>
      <c r="C108" s="366"/>
      <c r="D108" s="367"/>
      <c r="E108" s="368"/>
      <c r="F108" s="368"/>
      <c r="J108" s="382"/>
    </row>
    <row r="109" spans="1:10" ht="15.75" customHeight="1" collapsed="1">
      <c r="A109" s="379" t="s">
        <v>1599</v>
      </c>
      <c r="B109" s="387" t="s">
        <v>1600</v>
      </c>
      <c r="C109" s="347"/>
      <c r="D109" s="348"/>
      <c r="E109" s="388"/>
      <c r="F109" s="350"/>
      <c r="I109" s="295"/>
      <c r="J109" s="382"/>
    </row>
    <row r="110" spans="1:10" ht="15.75" hidden="1" customHeight="1" outlineLevel="1">
      <c r="A110" s="381" t="s">
        <v>1601</v>
      </c>
      <c r="B110" s="381" t="s">
        <v>1326</v>
      </c>
      <c r="C110" s="347"/>
      <c r="D110" s="348"/>
      <c r="E110" s="383">
        <v>321</v>
      </c>
      <c r="F110" s="353">
        <f>SUM(F111:F123)</f>
        <v>142</v>
      </c>
      <c r="J110" s="382"/>
    </row>
    <row r="111" spans="1:10" ht="15.75" hidden="1" customHeight="1" outlineLevel="1">
      <c r="A111" s="357" t="s">
        <v>1602</v>
      </c>
      <c r="B111" s="354"/>
      <c r="C111" s="347">
        <v>1</v>
      </c>
      <c r="D111" s="348"/>
      <c r="E111" s="374">
        <v>18</v>
      </c>
      <c r="F111" s="360">
        <v>3</v>
      </c>
      <c r="J111" s="382"/>
    </row>
    <row r="112" spans="1:10" ht="15.75" hidden="1" customHeight="1" outlineLevel="1">
      <c r="A112" s="354" t="s">
        <v>1603</v>
      </c>
      <c r="B112" s="354"/>
      <c r="C112" s="347">
        <v>1</v>
      </c>
      <c r="D112" s="348"/>
      <c r="E112" s="374">
        <v>24</v>
      </c>
      <c r="F112" s="360">
        <v>4</v>
      </c>
      <c r="J112" s="382"/>
    </row>
    <row r="113" spans="1:10" ht="15.75" hidden="1" customHeight="1" outlineLevel="1">
      <c r="A113" s="354" t="s">
        <v>1604</v>
      </c>
      <c r="B113" s="354"/>
      <c r="C113" s="347">
        <v>1</v>
      </c>
      <c r="D113" s="348"/>
      <c r="E113" s="374">
        <v>27</v>
      </c>
      <c r="F113" s="360">
        <v>2</v>
      </c>
      <c r="J113" s="382"/>
    </row>
    <row r="114" spans="1:10" ht="15.75" hidden="1" customHeight="1" outlineLevel="1">
      <c r="A114" s="354" t="s">
        <v>1605</v>
      </c>
      <c r="B114" s="354"/>
      <c r="C114" s="347">
        <v>1</v>
      </c>
      <c r="D114" s="348"/>
      <c r="E114" s="374">
        <v>11</v>
      </c>
      <c r="F114" s="360">
        <v>4</v>
      </c>
      <c r="J114" s="382"/>
    </row>
    <row r="115" spans="1:10" ht="15.75" hidden="1" customHeight="1" outlineLevel="1">
      <c r="A115" s="354" t="s">
        <v>1606</v>
      </c>
      <c r="B115" s="354"/>
      <c r="C115" s="347">
        <v>1</v>
      </c>
      <c r="D115" s="348"/>
      <c r="E115" s="374">
        <v>16</v>
      </c>
      <c r="F115" s="360">
        <v>3</v>
      </c>
      <c r="J115" s="382"/>
    </row>
    <row r="116" spans="1:10" ht="15.75" hidden="1" customHeight="1" outlineLevel="1">
      <c r="A116" s="358" t="s">
        <v>1607</v>
      </c>
      <c r="B116" s="358"/>
      <c r="C116" s="347">
        <v>1</v>
      </c>
      <c r="D116" s="348"/>
      <c r="E116" s="374">
        <v>14</v>
      </c>
      <c r="F116" s="360">
        <v>9</v>
      </c>
      <c r="J116" s="382"/>
    </row>
    <row r="117" spans="1:10" ht="15.75" hidden="1" customHeight="1" outlineLevel="1">
      <c r="A117" s="354" t="s">
        <v>1608</v>
      </c>
      <c r="B117" s="354"/>
      <c r="C117" s="347">
        <v>1</v>
      </c>
      <c r="D117" s="348"/>
      <c r="E117" s="374">
        <v>44</v>
      </c>
      <c r="F117" s="360">
        <v>42</v>
      </c>
      <c r="J117" s="382"/>
    </row>
    <row r="118" spans="1:10" ht="15.75" hidden="1" customHeight="1" outlineLevel="1">
      <c r="A118" s="354" t="s">
        <v>1609</v>
      </c>
      <c r="B118" s="354"/>
      <c r="C118" s="347">
        <v>1</v>
      </c>
      <c r="D118" s="348"/>
      <c r="E118" s="374">
        <v>19</v>
      </c>
      <c r="F118" s="360">
        <v>9</v>
      </c>
      <c r="J118" s="382"/>
    </row>
    <row r="119" spans="1:10" ht="15.75" hidden="1" customHeight="1" outlineLevel="1">
      <c r="A119" s="354" t="s">
        <v>1610</v>
      </c>
      <c r="B119" s="354"/>
      <c r="C119" s="347">
        <v>1</v>
      </c>
      <c r="D119" s="348"/>
      <c r="E119" s="441">
        <v>51</v>
      </c>
      <c r="F119" s="442">
        <v>21</v>
      </c>
      <c r="J119" s="382"/>
    </row>
    <row r="120" spans="1:10" ht="15.75" hidden="1" customHeight="1" outlineLevel="1">
      <c r="A120" s="354" t="s">
        <v>1611</v>
      </c>
      <c r="B120" s="354"/>
      <c r="C120" s="347">
        <v>1</v>
      </c>
      <c r="D120" s="348"/>
      <c r="E120" s="438"/>
      <c r="F120" s="443"/>
      <c r="J120" s="382"/>
    </row>
    <row r="121" spans="1:10" ht="15.75" hidden="1" customHeight="1" outlineLevel="1">
      <c r="A121" s="358" t="s">
        <v>1612</v>
      </c>
      <c r="B121" s="358"/>
      <c r="C121" s="347">
        <v>1</v>
      </c>
      <c r="D121" s="348"/>
      <c r="E121" s="374">
        <v>54</v>
      </c>
      <c r="F121" s="360">
        <v>28</v>
      </c>
      <c r="I121" s="295"/>
      <c r="J121" s="382"/>
    </row>
    <row r="122" spans="1:10" ht="15.75" hidden="1" customHeight="1" outlineLevel="1">
      <c r="A122" s="358" t="s">
        <v>1613</v>
      </c>
      <c r="B122" s="358"/>
      <c r="C122" s="347">
        <v>1</v>
      </c>
      <c r="D122" s="348"/>
      <c r="E122" s="441">
        <v>69</v>
      </c>
      <c r="F122" s="442">
        <v>17</v>
      </c>
      <c r="J122" s="382"/>
    </row>
    <row r="123" spans="1:10" ht="15.75" hidden="1" customHeight="1" outlineLevel="1">
      <c r="A123" s="354" t="s">
        <v>1614</v>
      </c>
      <c r="B123" s="354"/>
      <c r="C123" s="347">
        <v>1</v>
      </c>
      <c r="D123" s="348"/>
      <c r="E123" s="438"/>
      <c r="F123" s="443"/>
      <c r="J123" s="382"/>
    </row>
    <row r="124" spans="1:10" ht="15.75" hidden="1" customHeight="1" outlineLevel="1">
      <c r="A124" s="381" t="s">
        <v>1615</v>
      </c>
      <c r="B124" s="381" t="s">
        <v>1326</v>
      </c>
      <c r="C124" s="347"/>
      <c r="D124" s="348"/>
      <c r="E124" s="383">
        <v>244</v>
      </c>
      <c r="F124" s="353">
        <f>SUM(F125:F133)</f>
        <v>124</v>
      </c>
      <c r="J124" s="382"/>
    </row>
    <row r="125" spans="1:10" ht="15.75" hidden="1" customHeight="1" outlineLevel="1">
      <c r="A125" s="354" t="s">
        <v>1616</v>
      </c>
      <c r="B125" s="354"/>
      <c r="C125" s="347">
        <v>1</v>
      </c>
      <c r="D125" s="348"/>
      <c r="E125" s="441">
        <v>64</v>
      </c>
      <c r="F125" s="442">
        <v>22</v>
      </c>
      <c r="J125" s="382"/>
    </row>
    <row r="126" spans="1:10" ht="15.75" hidden="1" customHeight="1" outlineLevel="1">
      <c r="A126" s="358" t="s">
        <v>1617</v>
      </c>
      <c r="B126" s="358"/>
      <c r="C126" s="347">
        <v>1</v>
      </c>
      <c r="D126" s="348"/>
      <c r="E126" s="438"/>
      <c r="F126" s="443"/>
      <c r="I126" s="295"/>
      <c r="J126" s="382"/>
    </row>
    <row r="127" spans="1:10" ht="15.75" hidden="1" customHeight="1" outlineLevel="1">
      <c r="A127" s="354" t="s">
        <v>1618</v>
      </c>
      <c r="B127" s="354"/>
      <c r="C127" s="347">
        <v>1</v>
      </c>
      <c r="D127" s="348"/>
      <c r="E127" s="441">
        <v>70</v>
      </c>
      <c r="F127" s="442">
        <v>6</v>
      </c>
      <c r="J127" s="382"/>
    </row>
    <row r="128" spans="1:10" ht="15.75" hidden="1" customHeight="1" outlineLevel="1">
      <c r="A128" s="354" t="s">
        <v>1619</v>
      </c>
      <c r="B128" s="354"/>
      <c r="C128" s="347">
        <v>1</v>
      </c>
      <c r="D128" s="348"/>
      <c r="E128" s="438"/>
      <c r="F128" s="443"/>
      <c r="J128" s="382"/>
    </row>
    <row r="129" spans="1:10" ht="15.75" hidden="1" customHeight="1" outlineLevel="1">
      <c r="A129" s="354" t="s">
        <v>1620</v>
      </c>
      <c r="B129" s="354"/>
      <c r="C129" s="347">
        <v>1</v>
      </c>
      <c r="D129" s="348"/>
      <c r="E129" s="374">
        <v>40</v>
      </c>
      <c r="F129" s="360">
        <v>10</v>
      </c>
      <c r="J129" s="382"/>
    </row>
    <row r="130" spans="1:10" ht="15.75" hidden="1" customHeight="1" outlineLevel="1">
      <c r="A130" s="354" t="s">
        <v>1621</v>
      </c>
      <c r="B130" s="354"/>
      <c r="C130" s="347">
        <v>1</v>
      </c>
      <c r="D130" s="348"/>
      <c r="E130" s="374">
        <v>14</v>
      </c>
      <c r="F130" s="360">
        <v>14</v>
      </c>
      <c r="J130" s="382"/>
    </row>
    <row r="131" spans="1:10" ht="15.75" hidden="1" customHeight="1" outlineLevel="1">
      <c r="A131" s="354" t="s">
        <v>1622</v>
      </c>
      <c r="B131" s="354"/>
      <c r="C131" s="347">
        <v>1</v>
      </c>
      <c r="D131" s="348"/>
      <c r="E131" s="374">
        <v>30</v>
      </c>
      <c r="F131" s="360">
        <v>28</v>
      </c>
      <c r="J131" s="382"/>
    </row>
    <row r="132" spans="1:10" ht="15.75" hidden="1" customHeight="1" outlineLevel="1">
      <c r="A132" s="354" t="s">
        <v>1623</v>
      </c>
      <c r="B132" s="354"/>
      <c r="C132" s="347">
        <v>1</v>
      </c>
      <c r="D132" s="348"/>
      <c r="E132" s="374">
        <v>22</v>
      </c>
      <c r="F132" s="360">
        <v>20</v>
      </c>
      <c r="J132" s="382"/>
    </row>
    <row r="133" spans="1:10" ht="15.75" hidden="1" customHeight="1" outlineLevel="1">
      <c r="A133" s="354" t="s">
        <v>1624</v>
      </c>
      <c r="B133" s="354"/>
      <c r="C133" s="347">
        <v>1</v>
      </c>
      <c r="D133" s="348"/>
      <c r="E133" s="374">
        <v>30</v>
      </c>
      <c r="F133" s="360">
        <v>24</v>
      </c>
      <c r="J133" s="382"/>
    </row>
    <row r="134" spans="1:10" ht="15.75" hidden="1" customHeight="1" outlineLevel="1">
      <c r="A134" s="381" t="s">
        <v>1625</v>
      </c>
      <c r="B134" s="381" t="s">
        <v>1554</v>
      </c>
      <c r="C134" s="347"/>
      <c r="D134" s="348"/>
      <c r="E134" s="383">
        <v>432</v>
      </c>
      <c r="F134" s="353">
        <f>SUM(F135:F152)</f>
        <v>239</v>
      </c>
      <c r="J134" s="382"/>
    </row>
    <row r="135" spans="1:10" ht="15.75" hidden="1" customHeight="1" outlineLevel="1">
      <c r="A135" s="354" t="s">
        <v>1626</v>
      </c>
      <c r="B135" s="354"/>
      <c r="C135" s="347">
        <v>1</v>
      </c>
      <c r="D135" s="348"/>
      <c r="E135" s="441">
        <v>48</v>
      </c>
      <c r="F135" s="442">
        <v>21</v>
      </c>
      <c r="J135" s="382"/>
    </row>
    <row r="136" spans="1:10" ht="15.75" hidden="1" customHeight="1" outlineLevel="1">
      <c r="A136" s="358" t="s">
        <v>1627</v>
      </c>
      <c r="B136" s="358"/>
      <c r="C136" s="347">
        <v>1</v>
      </c>
      <c r="D136" s="348"/>
      <c r="E136" s="438"/>
      <c r="F136" s="443"/>
      <c r="J136" s="382"/>
    </row>
    <row r="137" spans="1:10" ht="15.75" hidden="1" customHeight="1" outlineLevel="1">
      <c r="A137" s="357" t="s">
        <v>1628</v>
      </c>
      <c r="B137" s="354"/>
      <c r="C137" s="347">
        <v>1</v>
      </c>
      <c r="D137" s="348"/>
      <c r="E137" s="441">
        <v>69</v>
      </c>
      <c r="F137" s="442">
        <v>21</v>
      </c>
      <c r="J137" s="382"/>
    </row>
    <row r="138" spans="1:10" ht="15.75" hidden="1" customHeight="1" outlineLevel="1">
      <c r="A138" s="357" t="s">
        <v>1629</v>
      </c>
      <c r="B138" s="354"/>
      <c r="C138" s="347">
        <v>1</v>
      </c>
      <c r="D138" s="348"/>
      <c r="E138" s="438"/>
      <c r="F138" s="443"/>
      <c r="I138" s="295"/>
      <c r="J138" s="382"/>
    </row>
    <row r="139" spans="1:10" ht="15.75" hidden="1" customHeight="1" outlineLevel="1">
      <c r="A139" s="357" t="s">
        <v>1630</v>
      </c>
      <c r="B139" s="354"/>
      <c r="C139" s="347">
        <v>1</v>
      </c>
      <c r="D139" s="348"/>
      <c r="E139" s="441">
        <v>69</v>
      </c>
      <c r="F139" s="442">
        <v>50</v>
      </c>
      <c r="J139" s="382"/>
    </row>
    <row r="140" spans="1:10" ht="15.75" hidden="1" customHeight="1" outlineLevel="1">
      <c r="A140" s="357" t="s">
        <v>1631</v>
      </c>
      <c r="B140" s="354"/>
      <c r="C140" s="347">
        <v>1</v>
      </c>
      <c r="D140" s="348"/>
      <c r="E140" s="438"/>
      <c r="F140" s="443"/>
      <c r="J140" s="382"/>
    </row>
    <row r="141" spans="1:10" ht="15.75" hidden="1" customHeight="1" outlineLevel="1">
      <c r="A141" s="357" t="s">
        <v>1632</v>
      </c>
      <c r="B141" s="354"/>
      <c r="C141" s="347">
        <v>1</v>
      </c>
      <c r="D141" s="348"/>
      <c r="E141" s="441">
        <v>43</v>
      </c>
      <c r="F141" s="442">
        <v>14</v>
      </c>
      <c r="J141" s="382"/>
    </row>
    <row r="142" spans="1:10" ht="15.75" hidden="1" customHeight="1" outlineLevel="1">
      <c r="A142" s="357" t="s">
        <v>1633</v>
      </c>
      <c r="B142" s="354"/>
      <c r="C142" s="347">
        <v>1</v>
      </c>
      <c r="D142" s="348"/>
      <c r="E142" s="438"/>
      <c r="F142" s="443"/>
      <c r="J142" s="382"/>
    </row>
    <row r="143" spans="1:10" ht="15.75" hidden="1" customHeight="1" outlineLevel="1">
      <c r="A143" s="358" t="s">
        <v>1634</v>
      </c>
      <c r="B143" s="358"/>
      <c r="C143" s="347">
        <v>1</v>
      </c>
      <c r="D143" s="348"/>
      <c r="E143" s="374">
        <v>23</v>
      </c>
      <c r="F143" s="360">
        <v>17</v>
      </c>
      <c r="J143" s="382"/>
    </row>
    <row r="144" spans="1:10" ht="15.75" hidden="1" customHeight="1" outlineLevel="1">
      <c r="A144" s="389" t="s">
        <v>1635</v>
      </c>
      <c r="B144" s="390"/>
      <c r="C144" s="347">
        <v>1</v>
      </c>
      <c r="D144" s="348"/>
      <c r="E144" s="374">
        <v>28</v>
      </c>
      <c r="F144" s="360">
        <v>25</v>
      </c>
      <c r="J144" s="382"/>
    </row>
    <row r="145" spans="1:10" ht="15.75" hidden="1" customHeight="1" outlineLevel="1">
      <c r="A145" s="358" t="s">
        <v>1636</v>
      </c>
      <c r="B145" s="358"/>
      <c r="C145" s="347">
        <v>1</v>
      </c>
      <c r="D145" s="391"/>
      <c r="E145" s="441">
        <v>78</v>
      </c>
      <c r="F145" s="442">
        <v>24</v>
      </c>
      <c r="I145" s="295"/>
      <c r="J145" s="382"/>
    </row>
    <row r="146" spans="1:10" ht="15.75" hidden="1" customHeight="1" outlineLevel="1">
      <c r="A146" s="354" t="s">
        <v>1637</v>
      </c>
      <c r="B146" s="358"/>
      <c r="C146" s="347">
        <v>1</v>
      </c>
      <c r="D146" s="392"/>
      <c r="E146" s="438"/>
      <c r="F146" s="443"/>
      <c r="J146" s="382"/>
    </row>
    <row r="147" spans="1:10" ht="15.75" hidden="1" customHeight="1" outlineLevel="1">
      <c r="A147" s="354" t="s">
        <v>1638</v>
      </c>
      <c r="B147" s="358"/>
      <c r="C147" s="347">
        <v>1</v>
      </c>
      <c r="D147" s="392"/>
      <c r="E147" s="374">
        <v>25</v>
      </c>
      <c r="F147" s="360">
        <v>21</v>
      </c>
      <c r="J147" s="382"/>
    </row>
    <row r="148" spans="1:10" ht="15.75" hidden="1" customHeight="1" outlineLevel="1">
      <c r="A148" s="354" t="s">
        <v>1639</v>
      </c>
      <c r="B148" s="358"/>
      <c r="C148" s="347">
        <v>1</v>
      </c>
      <c r="D148" s="392"/>
      <c r="E148" s="374">
        <v>35</v>
      </c>
      <c r="F148" s="360">
        <v>11</v>
      </c>
      <c r="J148" s="382"/>
    </row>
    <row r="149" spans="1:10" ht="15.75" hidden="1" customHeight="1" outlineLevel="1">
      <c r="A149" s="354" t="s">
        <v>1640</v>
      </c>
      <c r="B149" s="358"/>
      <c r="C149" s="347">
        <v>1</v>
      </c>
      <c r="D149" s="392"/>
      <c r="E149" s="374">
        <v>26</v>
      </c>
      <c r="F149" s="360">
        <v>8</v>
      </c>
      <c r="J149" s="382"/>
    </row>
    <row r="150" spans="1:10" ht="15.75" hidden="1" customHeight="1" outlineLevel="1">
      <c r="A150" s="354" t="s">
        <v>1641</v>
      </c>
      <c r="B150" s="358"/>
      <c r="C150" s="347">
        <v>1</v>
      </c>
      <c r="D150" s="392"/>
      <c r="E150" s="374">
        <v>34</v>
      </c>
      <c r="F150" s="360">
        <v>11</v>
      </c>
      <c r="J150" s="382"/>
    </row>
    <row r="151" spans="1:10" ht="15.75" hidden="1" customHeight="1" outlineLevel="1">
      <c r="A151" s="354" t="s">
        <v>1642</v>
      </c>
      <c r="B151" s="358"/>
      <c r="C151" s="347">
        <v>1</v>
      </c>
      <c r="D151" s="392"/>
      <c r="E151" s="441">
        <v>46</v>
      </c>
      <c r="F151" s="442">
        <v>16</v>
      </c>
      <c r="J151" s="382"/>
    </row>
    <row r="152" spans="1:10" ht="15.75" hidden="1" customHeight="1" outlineLevel="1">
      <c r="A152" s="354" t="s">
        <v>1643</v>
      </c>
      <c r="B152" s="358"/>
      <c r="C152" s="347">
        <v>1</v>
      </c>
      <c r="D152" s="392"/>
      <c r="E152" s="438"/>
      <c r="F152" s="443"/>
      <c r="J152" s="382"/>
    </row>
    <row r="153" spans="1:10" ht="15.75" customHeight="1">
      <c r="A153" s="365"/>
      <c r="B153" s="365"/>
      <c r="C153" s="366"/>
      <c r="D153" s="367"/>
      <c r="E153" s="368"/>
      <c r="F153" s="368"/>
      <c r="I153" s="295"/>
      <c r="J153" s="382"/>
    </row>
    <row r="154" spans="1:10" ht="15.75" customHeight="1">
      <c r="A154" s="363" t="s">
        <v>1644</v>
      </c>
      <c r="B154" s="354"/>
      <c r="C154" s="347"/>
      <c r="D154" s="348"/>
      <c r="E154" s="374">
        <v>139</v>
      </c>
      <c r="F154" s="360">
        <v>111</v>
      </c>
      <c r="J154" s="382"/>
    </row>
    <row r="155" spans="1:10" ht="15.75" customHeight="1">
      <c r="A155" s="365"/>
      <c r="B155" s="365"/>
      <c r="C155" s="366"/>
      <c r="D155" s="367"/>
      <c r="E155" s="368"/>
      <c r="F155" s="368"/>
      <c r="I155" s="295"/>
      <c r="J155" s="382"/>
    </row>
  </sheetData>
  <mergeCells count="28">
    <mergeCell ref="E151:E152"/>
    <mergeCell ref="F141:F142"/>
    <mergeCell ref="F145:F146"/>
    <mergeCell ref="F151:F152"/>
    <mergeCell ref="E127:E128"/>
    <mergeCell ref="F127:F128"/>
    <mergeCell ref="E135:E136"/>
    <mergeCell ref="F135:F136"/>
    <mergeCell ref="E137:E138"/>
    <mergeCell ref="F137:F138"/>
    <mergeCell ref="F139:F140"/>
    <mergeCell ref="E125:E126"/>
    <mergeCell ref="F125:F126"/>
    <mergeCell ref="E139:E140"/>
    <mergeCell ref="E141:E142"/>
    <mergeCell ref="E145:E146"/>
    <mergeCell ref="F106:F107"/>
    <mergeCell ref="E106:E107"/>
    <mergeCell ref="E119:E120"/>
    <mergeCell ref="F119:F120"/>
    <mergeCell ref="E122:E123"/>
    <mergeCell ref="F122:F123"/>
    <mergeCell ref="E93:E94"/>
    <mergeCell ref="F93:F94"/>
    <mergeCell ref="E99:E100"/>
    <mergeCell ref="F99:F100"/>
    <mergeCell ref="E101:E102"/>
    <mergeCell ref="F101:F10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Credit</vt:lpstr>
      <vt:lpstr>M1 Winter 2022</vt:lpstr>
      <vt:lpstr>Semester Year</vt:lpstr>
      <vt:lpstr>Exam %s</vt:lpstr>
      <vt:lpstr>AMBOSS QBank</vt:lpstr>
      <vt:lpstr>Boards and Beyond</vt:lpstr>
      <vt:lpstr>Pathoma</vt:lpstr>
      <vt:lpstr>Sketchy Pharm</vt:lpstr>
      <vt:lpstr>Sketchy Micro</vt:lpstr>
      <vt:lpstr>Empty</vt:lpstr>
      <vt:lpstr>Class 1 (Example)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2022-03-10T23:44:23Z</dcterms:modified>
</cp:coreProperties>
</file>